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aPasta_de_trabalho" defaultThemeVersion="124226"/>
  <bookViews>
    <workbookView xWindow="120" yWindow="45" windowWidth="19020" windowHeight="12405"/>
  </bookViews>
  <sheets>
    <sheet name="Formulário Extra Função" sheetId="1" r:id="rId1"/>
    <sheet name="DADOS" sheetId="2" state="hidden" r:id="rId2"/>
  </sheets>
  <definedNames>
    <definedName name="_xlnm._FilterDatabase" localSheetId="1" hidden="1">DADOS!$A$1:$G$168</definedName>
    <definedName name="_xlnm.Print_Area" localSheetId="0">'Formulário Extra Função'!$B$1:$L$47</definedName>
    <definedName name="Empregados" localSheetId="1">DADOS!$A$2:$G$168</definedName>
    <definedName name="Z_98C737B8_92EB_4152_BD3D_16D88002B122_.wvu.Cols" localSheetId="0" hidden="1">'Formulário Extra Função'!$M:$V</definedName>
    <definedName name="Z_98C737B8_92EB_4152_BD3D_16D88002B122_.wvu.FilterData" localSheetId="1" hidden="1">DADOS!$A$1:$G$168</definedName>
    <definedName name="Z_98C737B8_92EB_4152_BD3D_16D88002B122_.wvu.PrintArea" localSheetId="0" hidden="1">'Formulário Extra Função'!$B$1:$L$31</definedName>
    <definedName name="Z_98C737B8_92EB_4152_BD3D_16D88002B122_.wvu.Rows" localSheetId="0" hidden="1">'Formulário Extra Função'!$8:$8,'Formulário Extra Função'!$25:$25</definedName>
  </definedNames>
  <calcPr calcId="125725"/>
  <customWorkbookViews>
    <customWorkbookView name="dionatandn - Modo de exibição pessoal" guid="{98C737B8-92EB-4152-BD3D-16D88002B122}" mergeInterval="0" personalView="1" maximized="1" xWindow="1" yWindow="1" windowWidth="1276" windowHeight="796" activeSheetId="1" showFormulaBar="0"/>
  </customWorkbookViews>
</workbook>
</file>

<file path=xl/calcChain.xml><?xml version="1.0" encoding="utf-8"?>
<calcChain xmlns="http://schemas.openxmlformats.org/spreadsheetml/2006/main">
  <c r="L36" i="1"/>
  <c r="B47"/>
  <c r="L41" l="1"/>
  <c r="L42" s="1"/>
  <c r="L39"/>
  <c r="L40" s="1"/>
  <c r="L38"/>
  <c r="L37"/>
  <c r="L44" l="1"/>
  <c r="L45" s="1"/>
  <c r="K25" l="1"/>
  <c r="L25"/>
  <c r="J25"/>
</calcChain>
</file>

<file path=xl/connections.xml><?xml version="1.0" encoding="utf-8"?>
<connections xmlns="http://schemas.openxmlformats.org/spreadsheetml/2006/main">
  <connection id="1" name="Empregados" type="6" refreshedVersion="3" background="1" saveData="1">
    <textPr sourceFile="C:\Documents and Settings\dionatandn\Desktop\Empregados.TXT" decimal="," thousands="." semicolon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<sst xmlns="http://schemas.openxmlformats.org/spreadsheetml/2006/main" count="535" uniqueCount="297">
  <si>
    <t>NOME DO COLABORADOR</t>
  </si>
  <si>
    <t>FUNÇÃO</t>
  </si>
  <si>
    <t>EDUCAÇÃO EXECUTIVA PROGRAMAS CUSTOMIZADO</t>
  </si>
  <si>
    <t>ANALISTA PL DE CONTR. E PROC. ACADEMICOS</t>
  </si>
  <si>
    <t>ANALISTA PL DE ADMINISTRATIVO FINANCEIRO</t>
  </si>
  <si>
    <t>ANALISTA JR DE ADMINISTRATIVO FINANCEIRO</t>
  </si>
  <si>
    <t>DEA - DESENVOLVIMENTO DA DINÂMICA DE ENS</t>
  </si>
  <si>
    <t>TAI - TECNOLOGIA E APRENDIZAGEM INTERATI</t>
  </si>
  <si>
    <t>ANALISTA PL DE MARKETING PROGR DE ENSINO</t>
  </si>
  <si>
    <t>ANALISTA SR DE ADMINISTRATIVO FINANCEIRO</t>
  </si>
  <si>
    <t>ANALISTA JR DE CONTR. E PROC. ACADEMICOS</t>
  </si>
  <si>
    <t>ANALISTA PL RELACIONAMENTO INSTITUCIONAL</t>
  </si>
  <si>
    <t>ANALISTA SR DE MARKETING PROGR DE ENSINO</t>
  </si>
  <si>
    <t>ANALISTA JR DE MARKETING PROGR DE ENSINO</t>
  </si>
  <si>
    <t>TERESA CRISTINA PINHEIRO DE CASTRO CARVA</t>
  </si>
  <si>
    <t>ADRIANA BENICIO SILVA</t>
  </si>
  <si>
    <t>ADRIANA DOLORES GUARDIANO</t>
  </si>
  <si>
    <t>ADRIANA MARTINS DE LIMA</t>
  </si>
  <si>
    <t>ADRIANO BERTOLDO ALVES</t>
  </si>
  <si>
    <t>ALBA ROSANA DE MOURA QUEIROZ</t>
  </si>
  <si>
    <t>ALBERTO SILVA COELHO</t>
  </si>
  <si>
    <t>ALEX CARDOSO NAJAS</t>
  </si>
  <si>
    <t>ALEX DA SILVA LIMA</t>
  </si>
  <si>
    <t>ALEX RIBEIRO PINTO DA SILVA</t>
  </si>
  <si>
    <t>ALEXANDRE AUGUSTO KOGA</t>
  </si>
  <si>
    <t>ALEXSANDRA ALVES SIQUEIRA</t>
  </si>
  <si>
    <t>ALICE ALEXANDRE DOS SANTOS</t>
  </si>
  <si>
    <t>ALINE DOS SANTOS</t>
  </si>
  <si>
    <t>ANA LUCIA PEREIRA AUGUSTO</t>
  </si>
  <si>
    <t>ANDRE VITOR VISONI</t>
  </si>
  <si>
    <t>ANGELITA BARATELA DA SILVA</t>
  </si>
  <si>
    <t>ANNA CRISTINA ALVES PINTO GUSMAN</t>
  </si>
  <si>
    <t>ANTONIO FERNANDO DA SILVA</t>
  </si>
  <si>
    <t>ANTONIO LUIS DA SILVA</t>
  </si>
  <si>
    <t>ANTONIO MARCOS GUERREIRO</t>
  </si>
  <si>
    <t>ARLEN SILVA DOS SANTOS</t>
  </si>
  <si>
    <t>BEATRIZ OGURA HANASHIRO</t>
  </si>
  <si>
    <t>BRUNA DO ESPIRITO SANTO VITAL</t>
  </si>
  <si>
    <t>BRUNO BARBOSA CONCEICAO</t>
  </si>
  <si>
    <t>BRUNO PIEDADE CRUZ</t>
  </si>
  <si>
    <t>BRUNO ZANARDO</t>
  </si>
  <si>
    <t>CAMILA PASCOAL GECIANI</t>
  </si>
  <si>
    <t>CAMILA SILVA CANDIDO</t>
  </si>
  <si>
    <t>CARLOS ALBERTO RODRIGUES DE SOUZA</t>
  </si>
  <si>
    <t>CARLOS EDUARDO DE ALMEIDA TEODORO</t>
  </si>
  <si>
    <t>CAROLINA ALMEIDA SENRA</t>
  </si>
  <si>
    <t>CINARA OLIVEIRA NUNES</t>
  </si>
  <si>
    <t>CINTHIA APARECIDA DEVIDES URRUSELQUI</t>
  </si>
  <si>
    <t>CLARISSA CHRISTIANNE RODRIGUES SOUZA</t>
  </si>
  <si>
    <t>CLEBER NUNES CAPELOA</t>
  </si>
  <si>
    <t>CLOTILDE DE ALMEIDA TEODORO</t>
  </si>
  <si>
    <t>CRISTIANE MARIA SAMPAIO</t>
  </si>
  <si>
    <t>CRISTINA MYLEK</t>
  </si>
  <si>
    <t>DANIEL SANCHES AMORIM</t>
  </si>
  <si>
    <t>DANIELA CATARINA CAVICCHIOLI MENZA</t>
  </si>
  <si>
    <t>DANIELA DE CASTRO ANTUNES</t>
  </si>
  <si>
    <t>DAVID OSMEDIO JUNIOR</t>
  </si>
  <si>
    <t>DEBORA GOMES DE OLIVEIRA</t>
  </si>
  <si>
    <t>DENIS RAMOS MORALES</t>
  </si>
  <si>
    <t>DIEGO GABRIEL CARDOSO</t>
  </si>
  <si>
    <t>DINALVA BARBOSA DA SILVA</t>
  </si>
  <si>
    <t>DIONATAN DUTRA DO NASCIMENTO</t>
  </si>
  <si>
    <t>EDEMILSON SANTOS DE OLIVEIRA</t>
  </si>
  <si>
    <t>EDSON MACHADO</t>
  </si>
  <si>
    <t>EDUARDO ANTONIO BERTOLUCCI</t>
  </si>
  <si>
    <t>EDVALDO CARMO DOS SANTOS</t>
  </si>
  <si>
    <t>ELAINE ROCHA MEDEIROS COSTA</t>
  </si>
  <si>
    <t>ELIS REGINA SOUZA PEITO URTUBIA CORNEJO</t>
  </si>
  <si>
    <t>ELISA PERES NOVAKI</t>
  </si>
  <si>
    <t>EMILIO MOTTA CARMONA GERBELLI</t>
  </si>
  <si>
    <t>ERICA EMILIA LEITE</t>
  </si>
  <si>
    <t>ERICA NAKAMURA</t>
  </si>
  <si>
    <t>EVERTON GOMES FONSECA</t>
  </si>
  <si>
    <t>EWERTON PEREIRA BARRA</t>
  </si>
  <si>
    <t>FABIANA CRISTINA NUNES</t>
  </si>
  <si>
    <t>FABIANA GONCALVES VAREJAO VIANA</t>
  </si>
  <si>
    <t>FABIANA REGINA HENRIQUES</t>
  </si>
  <si>
    <t>FABIANA SILVERIO TORRES</t>
  </si>
  <si>
    <t>FABIOLA CANDIDO</t>
  </si>
  <si>
    <t>FELIPE REIS RODRIGUES</t>
  </si>
  <si>
    <t>FERNANDA CRISTINA P. MELO</t>
  </si>
  <si>
    <t>FERNANDA PAES DA ROSA</t>
  </si>
  <si>
    <t>FERNANDA RODRIGUES FELIX</t>
  </si>
  <si>
    <t>FERNANDO DE LIMA E SILVA</t>
  </si>
  <si>
    <t>FLAVIO SOARES MASTRANGELO</t>
  </si>
  <si>
    <t>GABRIELA DA LUZ ZATARIANO</t>
  </si>
  <si>
    <t>GABRIELA PATRIOTA DA SILVA</t>
  </si>
  <si>
    <t>GABRIELA SILVA COSTABILE</t>
  </si>
  <si>
    <t>GENIVALDO FAUSTO DE VASCONCELOS</t>
  </si>
  <si>
    <t>GIOVANNA SPADA DE LIMA</t>
  </si>
  <si>
    <t>GISELE APARECIDA AMORIM</t>
  </si>
  <si>
    <t>GLAUCO VINICIO GONÇALVES ALBUQUERQUE</t>
  </si>
  <si>
    <t>GRAZIELA CRISTHINA MAISEL</t>
  </si>
  <si>
    <t>GUILHERME CORREA MARSON</t>
  </si>
  <si>
    <t>HELEN DE CAMPOS HAUSSMANN</t>
  </si>
  <si>
    <t>HELEN HANSEN CORTEZ</t>
  </si>
  <si>
    <t>HELENO PIAZENTINI VIEIRA</t>
  </si>
  <si>
    <t>HERBERT DA SILVA BARROS</t>
  </si>
  <si>
    <t>IEDA LOPES DE OLIVEIRA</t>
  </si>
  <si>
    <t>ISABEL CRISTINA RABELLO PASSOS</t>
  </si>
  <si>
    <t>JESSICA DE CARVALHO RENESTO</t>
  </si>
  <si>
    <t>JOAO IDELSON PEREIRA LOPES</t>
  </si>
  <si>
    <t>JOSE NILZO MOTA DA SILVA</t>
  </si>
  <si>
    <t>JOSIANE PEREIRA DA SILVA</t>
  </si>
  <si>
    <t>JUACI VIEIRA LEAL FERREIRA</t>
  </si>
  <si>
    <t>JULIA CRISTINA MIGUEL</t>
  </si>
  <si>
    <t>JULIANA COSTA DE JESUS</t>
  </si>
  <si>
    <t>JULIANA DE OLIVEIRA FABRIZZI</t>
  </si>
  <si>
    <t>JULIANA MARIA SALU DOS SANTOS</t>
  </si>
  <si>
    <t>JULIANA MIRANDA</t>
  </si>
  <si>
    <t>JULIANA VIEIRA BATISTA</t>
  </si>
  <si>
    <t>KARIN JASCHE OLIVEIRA</t>
  </si>
  <si>
    <t>KARINA SUCUPIRA XAVIER</t>
  </si>
  <si>
    <t>KELLY REGINA BRAGA DE AZEVEDO</t>
  </si>
  <si>
    <t>LEANDRO DE RIZZIO</t>
  </si>
  <si>
    <t>LEILA DE OLIVEIRA NEPOMUCENO SILVA</t>
  </si>
  <si>
    <t>LIGIA APARECIDA FERREIRA NEVES</t>
  </si>
  <si>
    <t>LINCOLN MORATO BENEVIDES DA SILVA FILHO</t>
  </si>
  <si>
    <t>LIVIA CARVALHO GALLO</t>
  </si>
  <si>
    <t>LIVIA SALVADOR LEODORO</t>
  </si>
  <si>
    <t>LIZIE QUEREN ELVAS DANTAS</t>
  </si>
  <si>
    <t>LUCAS ALVES FURTADO</t>
  </si>
  <si>
    <t>LUCIANE DE CARVALHO GOMES</t>
  </si>
  <si>
    <t>LUCIANO DE SOUZA NERY</t>
  </si>
  <si>
    <t>LUCYANE LUZ</t>
  </si>
  <si>
    <t>LUIZ OLIVEIRA DOS SANTOS</t>
  </si>
  <si>
    <t>MARA CRISTINA DE MORAIS</t>
  </si>
  <si>
    <t>MARCELO MANTINE AULETTA</t>
  </si>
  <si>
    <t>MARCELO SCHMITT</t>
  </si>
  <si>
    <t>MARCOS DA SILVA PINTO</t>
  </si>
  <si>
    <t>MARIA JOSE DE FRANCA BIZERRA</t>
  </si>
  <si>
    <t>MARIA PERPETUA DANTAS PEDROSO</t>
  </si>
  <si>
    <t>MARIANA MACEDO SILVA</t>
  </si>
  <si>
    <t>MARIANA SANTOS DE SOUZA</t>
  </si>
  <si>
    <t>MARIANE CARDOSO DE BARROS FORNARI</t>
  </si>
  <si>
    <t>MARILIA DE FREITAS</t>
  </si>
  <si>
    <t>MARINETTE RIBEIRO BARBOSA</t>
  </si>
  <si>
    <t>MARITZA SEIXAS ELIAS</t>
  </si>
  <si>
    <t>MAURO CESAR GOMES</t>
  </si>
  <si>
    <t>ORLANDO AMARO BORGES</t>
  </si>
  <si>
    <t>PAOLA DI CARLA LIMA MOTTA</t>
  </si>
  <si>
    <t>PAULO CESAR BORGES SOBRINHO</t>
  </si>
  <si>
    <t>RAFAEL BRUCKNER ARNOSTI</t>
  </si>
  <si>
    <t>RAFAEL GREGORIO GOUVEIA</t>
  </si>
  <si>
    <t>RAFAEL MARTINS BERTONI</t>
  </si>
  <si>
    <t>RENICE APARECIDA POMBANI</t>
  </si>
  <si>
    <t>RICARDO JERONIMO MOTA</t>
  </si>
  <si>
    <t>RITA DE CASSIA REBOLLO</t>
  </si>
  <si>
    <t>ROBERTO ALVES NUNES</t>
  </si>
  <si>
    <t>RODNEY DOS REIS PETROCINI</t>
  </si>
  <si>
    <t>RODRIGO DE SOUZA OLIVEIRA</t>
  </si>
  <si>
    <t>ROGERIO DA COSTA MONTEIRO</t>
  </si>
  <si>
    <t>ROGERIO PAES COSTA</t>
  </si>
  <si>
    <t>ROSELY GUSMAN PEDROSA CHAGAS</t>
  </si>
  <si>
    <t>SAMUEL HERGESEL SIMOES CARDOSO</t>
  </si>
  <si>
    <t>SAYURI MIURA LEMOS</t>
  </si>
  <si>
    <t>SILVANA JIMENEZ DA CRUZ</t>
  </si>
  <si>
    <t>SILVIO EDUARDO ZOTTA RIBEIRO</t>
  </si>
  <si>
    <t>SIMONE KELER EVOLA</t>
  </si>
  <si>
    <t>SUELI DA HORA MOREIRA</t>
  </si>
  <si>
    <t>TATIANE CAIRES BASSO SILVA</t>
  </si>
  <si>
    <t>THAIS BUENO BERTONCINI TENREIRO</t>
  </si>
  <si>
    <t>THAIS CISI PELIELLO</t>
  </si>
  <si>
    <t>THAIS DE MORAES ALVES</t>
  </si>
  <si>
    <t>THAIS DEZIDERIO LIMA</t>
  </si>
  <si>
    <t>THIAGO GOMES CALISTO</t>
  </si>
  <si>
    <t>THIAGO PAPA CORDIOLI</t>
  </si>
  <si>
    <t>TIAGO GASPAR RABELLO</t>
  </si>
  <si>
    <t>ULISSES CABALLI FILHO</t>
  </si>
  <si>
    <t>VAGNER FABIANO ARANDA</t>
  </si>
  <si>
    <t>VALERIA CAINELLE AFONSO</t>
  </si>
  <si>
    <t>VALTER LUIZ COSENZA FILHO</t>
  </si>
  <si>
    <t>VANESSA MELO DE CARVALHO</t>
  </si>
  <si>
    <t>VANESSA OLIVEIRA BUSTOS</t>
  </si>
  <si>
    <t>VICTOR ROSSINI MAGALHAES</t>
  </si>
  <si>
    <t>VINICIUS DA SILVA ALVES</t>
  </si>
  <si>
    <t>VIVIANE DA ROCHA BENEVENTE DIAS</t>
  </si>
  <si>
    <t>VIVIANE ROSA DA CRUZ</t>
  </si>
  <si>
    <t>WALKIRIA CORDENONSSI CIA</t>
  </si>
  <si>
    <t>WALTER LUIZ DE ALMEIDA</t>
  </si>
  <si>
    <t>WEMBLEY ARGOLLO SEVERINO</t>
  </si>
  <si>
    <t>SERVIÇOS</t>
  </si>
  <si>
    <t>CONTACT CENTER</t>
  </si>
  <si>
    <t>INTELIGÊNCIA DE NEGÓCIOS</t>
  </si>
  <si>
    <t>CONTROLES E PROCESSOS ACADÊMICOS</t>
  </si>
  <si>
    <t>ATENDIMENTO PRESENCIAL</t>
  </si>
  <si>
    <t>AUDIO E VÍDEO</t>
  </si>
  <si>
    <t>ADMINISTRATIVO E FINANCEIRO</t>
  </si>
  <si>
    <t>SISTEMAS</t>
  </si>
  <si>
    <t>ATENDIMENTO</t>
  </si>
  <si>
    <t>NÚCLEO DE DESENVOLVIMENTO DE CARREIRAS</t>
  </si>
  <si>
    <t>APOIO ACADÊMICO GRADUAÇÃO</t>
  </si>
  <si>
    <t>APOIO ACADÊMICO PÓS LATO SENSU</t>
  </si>
  <si>
    <t>MARKETING INSTITUCIONAL</t>
  </si>
  <si>
    <t>EVENTOS</t>
  </si>
  <si>
    <t>HELP DESK</t>
  </si>
  <si>
    <t>COORDENAÇÃO OPERACIONAL</t>
  </si>
  <si>
    <t>BIBLIOTECA</t>
  </si>
  <si>
    <t>RELACIONAMENTO INSTITUCIONAL</t>
  </si>
  <si>
    <t>REDES</t>
  </si>
  <si>
    <t>MARKETING DE PROGRAMAS DE ENSINO</t>
  </si>
  <si>
    <t>MANUTENÇÃO PREDIAL</t>
  </si>
  <si>
    <t>GESTÃO DA APRENDIZAGEM</t>
  </si>
  <si>
    <t>APOIO A PESQUISA</t>
  </si>
  <si>
    <t>PROJETOS E QUALIDADE</t>
  </si>
  <si>
    <t>INSPER PESSOAS</t>
  </si>
  <si>
    <t>EDUCAÇÃO EXECUTIVA</t>
  </si>
  <si>
    <t>SECRETARIA ACADÊMICA</t>
  </si>
  <si>
    <t>PROGRAMA DE BOLSAS</t>
  </si>
  <si>
    <t>APOIO A DIRETORIA</t>
  </si>
  <si>
    <t>APOIO OPERACIONAL II</t>
  </si>
  <si>
    <t>OPERADOR DE ATENDIMENTO</t>
  </si>
  <si>
    <t>ASSISTENTE II DE EDUCAÇÃO EXECUTIVA</t>
  </si>
  <si>
    <t>ANALISTA PL DE INTELIGÊNCIA DE NEGÓCIOS</t>
  </si>
  <si>
    <t>ASSESSOR I DE RELACIONAMENTO</t>
  </si>
  <si>
    <t>TECNICO II DE SUPORTE EM AUDIO E VIDEO</t>
  </si>
  <si>
    <t>ANALISTA JR DE WEB DESIGN</t>
  </si>
  <si>
    <t>RECEPCIONISTA II</t>
  </si>
  <si>
    <t>ASSISTENTE DE PÓS GRADUAÇÃO LATO SENSU</t>
  </si>
  <si>
    <t>ANALISTA JR DE INTELIGÊNCIA DE NEGÓCIOS</t>
  </si>
  <si>
    <t>ANALISTA PL DE MARKETING INSTITUCIONAL</t>
  </si>
  <si>
    <t>PRODUTOR PL DE EVENTOS</t>
  </si>
  <si>
    <t>APOIO OPERACIONAL I</t>
  </si>
  <si>
    <t>TÉCNICO I DE SUPORTE</t>
  </si>
  <si>
    <t>ASSESSOR I DE EDUCAÇÃO EXECUTIVA</t>
  </si>
  <si>
    <t>TECNICO I DE SUPORTE EM AUDIO E VIDEO</t>
  </si>
  <si>
    <t>ASSISTENTE DE BIBLIOTECA</t>
  </si>
  <si>
    <t>ANALISTA JR DE SISTEMAS</t>
  </si>
  <si>
    <t>RECEPCIONISTA I</t>
  </si>
  <si>
    <t>BIBLIOTECÁRIO PL</t>
  </si>
  <si>
    <t>ANALISTA JR DEA</t>
  </si>
  <si>
    <t>MONITOR DE GESTÃO DA APRENDIZAGEM</t>
  </si>
  <si>
    <t>TECNICO III DE MANUTENÇÃO PREDIAL</t>
  </si>
  <si>
    <t>ANALISTA PL DE SISTEMAS</t>
  </si>
  <si>
    <t>ANALISTA PL DE DEPARTAMENTO PESSOAL</t>
  </si>
  <si>
    <t>ANALISTA JR DE SUPORTE</t>
  </si>
  <si>
    <t>ANALISTA SR DEA</t>
  </si>
  <si>
    <t>ASSISTENTE DE APOIO A PESQUISA</t>
  </si>
  <si>
    <t>ASSESSOR II DE RELACIONAMENTO</t>
  </si>
  <si>
    <t>TÉCNICO II DE SUPORTE</t>
  </si>
  <si>
    <t>ANALISTA PL DE REDES</t>
  </si>
  <si>
    <t>ANALISTA JR DE DEPARTAMENTO PESSOAL</t>
  </si>
  <si>
    <t>ANALISTA JR DE PROJ. E CONTR. DE QUAL.</t>
  </si>
  <si>
    <t>ANALISTA PL DE CARREIRAS</t>
  </si>
  <si>
    <t>ANALISTA SR DE SISTEMAS</t>
  </si>
  <si>
    <t>ANALISTA PL DE APOIO ACADEMICO</t>
  </si>
  <si>
    <t>ASSESSOR III DE APOIO ACADÊMICO</t>
  </si>
  <si>
    <t>ASSISTENTE ADMINISTRATIVO FINANCEIRO</t>
  </si>
  <si>
    <t>TECNICO I DE MANUTENCAO PREDIAL</t>
  </si>
  <si>
    <t>ANALISTA SR DE MARKETING INSTITUCIONAL</t>
  </si>
  <si>
    <t>ANALISTA PL DEA</t>
  </si>
  <si>
    <t>ANALISTA PL DE RECURSOS HUMANOS</t>
  </si>
  <si>
    <t>ANALISTA JR DE GESTÃO DE APRENDIZAGEM</t>
  </si>
  <si>
    <t>ASSISTENTE DEA</t>
  </si>
  <si>
    <t>ASSESSOR III PROGRAMAS PÓS LATO SENSU</t>
  </si>
  <si>
    <t>ANALISTA PL DE WEB DESIGN</t>
  </si>
  <si>
    <t>ANALISTA PL DE GESTÃO DE APRENDIZAGEM</t>
  </si>
  <si>
    <t>ASSESSOR II DE APOIO ACADÊMICO</t>
  </si>
  <si>
    <t>ANALISTA PLENO DE PROGRAMAS DE BOLSA</t>
  </si>
  <si>
    <t>ASSESSOR II DE APOIO A PESQUISA</t>
  </si>
  <si>
    <t>ASSESSOR DE SECRETARIA ACADÊMICA</t>
  </si>
  <si>
    <t>SECRETARIA DE DIRETORIA</t>
  </si>
  <si>
    <t>ASSISTENTE I DE SECRETARIA ACADEMICA</t>
  </si>
  <si>
    <t>BIBLIOTECÁRIO JR</t>
  </si>
  <si>
    <t>ANALISTA SR DE PROJ. E CONTR. DE QUAL.</t>
  </si>
  <si>
    <t>TECNICO II DE MANUTENCAO PREDIAL</t>
  </si>
  <si>
    <t>MATRIC</t>
  </si>
  <si>
    <t>NOME</t>
  </si>
  <si>
    <t>ADMISSÃO</t>
  </si>
  <si>
    <t>DEPTO</t>
  </si>
  <si>
    <t>CPF</t>
  </si>
  <si>
    <t>SAL</t>
  </si>
  <si>
    <t>DESCRIÇÃO DETALHADA DA ATIVIDADE A SER DESENVOLVIDA</t>
  </si>
  <si>
    <t>PREENCHA OS CAMPOS ABAIXO</t>
  </si>
  <si>
    <t>ENCARGOS PARA INSTITUIÇÃO</t>
  </si>
  <si>
    <t>Valor devido de INSS</t>
  </si>
  <si>
    <t>Valor devido de PIS</t>
  </si>
  <si>
    <t>Valor devido de FGTS</t>
  </si>
  <si>
    <t>Reflexo de 13º Salário</t>
  </si>
  <si>
    <t>Reflexo de encargos de 13º salário</t>
  </si>
  <si>
    <t>Reflexo de Férias</t>
  </si>
  <si>
    <t>Reflexo de encargos de Férias</t>
  </si>
  <si>
    <t>Custo total Instituição</t>
  </si>
  <si>
    <t>VARIAÇÃO %</t>
  </si>
  <si>
    <t>FUNÇÃO ATUAL</t>
  </si>
  <si>
    <t>Insira o valor total da remuneração eventual para o colaborador</t>
  </si>
  <si>
    <t>FORMULÁRIO PARA SOLICITAÇÃO DE PAGAMENTO EVENTUAL DE ACORDO COM A POLÍTICA EXTRA-FUNÇÃO</t>
  </si>
  <si>
    <t>INICIO</t>
  </si>
  <si>
    <t>FIM</t>
  </si>
  <si>
    <t>VALOR POR MÊS</t>
  </si>
  <si>
    <t>DEPARTAMENTO REQUISITANTE DA ATIVIDADE EXTRA-FUNÇÃO</t>
  </si>
  <si>
    <t>PERÍODO DA ATIVIDADE EXTRA FUNÇÃO</t>
  </si>
  <si>
    <t>EMISSÃO</t>
  </si>
  <si>
    <t>CAMPO OPCIONAL - ESTIMATIVA DE CUSTO MENSAL INSPER</t>
  </si>
  <si>
    <t>VALOR POR HORA</t>
  </si>
  <si>
    <t>QTDE. HORAS</t>
  </si>
  <si>
    <t>REMUNERAÇÃO, VALOR HORA E/OU VALOR MÊS</t>
  </si>
</sst>
</file>

<file path=xl/styles.xml><?xml version="1.0" encoding="utf-8"?>
<styleSheet xmlns="http://schemas.openxmlformats.org/spreadsheetml/2006/main">
  <numFmts count="2">
    <numFmt numFmtId="44" formatCode="_(&quot;R$ &quot;* #,##0.00_);_(&quot;R$ &quot;* \(#,##0.00\);_(&quot;R$ &quot;* &quot;-&quot;??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14" fontId="0" fillId="0" borderId="0" xfId="0" applyNumberFormat="1"/>
    <xf numFmtId="43" fontId="0" fillId="0" borderId="0" xfId="1" applyFont="1"/>
    <xf numFmtId="43" fontId="0" fillId="2" borderId="0" xfId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ont="1" applyFill="1" applyBorder="1" applyAlignment="1">
      <alignment horizontal="left" vertical="center" shrinkToFi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7" fillId="5" borderId="0" xfId="0" applyFont="1" applyFill="1" applyBorder="1" applyAlignment="1">
      <alignment horizontal="center" wrapText="1"/>
    </xf>
    <xf numFmtId="0" fontId="0" fillId="5" borderId="10" xfId="0" applyFill="1" applyBorder="1" applyAlignment="1">
      <alignment vertical="center" wrapText="1"/>
    </xf>
    <xf numFmtId="44" fontId="0" fillId="2" borderId="3" xfId="2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0" fillId="2" borderId="13" xfId="0" applyFill="1" applyBorder="1" applyAlignment="1">
      <alignment vertical="center" wrapText="1"/>
    </xf>
    <xf numFmtId="44" fontId="0" fillId="2" borderId="0" xfId="2" applyFont="1" applyFill="1" applyBorder="1" applyAlignment="1" applyProtection="1">
      <alignment vertical="center" wrapText="1"/>
      <protection locked="0"/>
    </xf>
    <xf numFmtId="44" fontId="0" fillId="2" borderId="10" xfId="2" applyFont="1" applyFill="1" applyBorder="1" applyAlignment="1" applyProtection="1">
      <alignment vertical="center" wrapText="1"/>
      <protection locked="0"/>
    </xf>
    <xf numFmtId="44" fontId="0" fillId="2" borderId="14" xfId="2" applyFont="1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4" fontId="0" fillId="2" borderId="10" xfId="2" applyFont="1" applyFill="1" applyBorder="1" applyAlignment="1" applyProtection="1">
      <alignment vertical="center" wrapText="1"/>
    </xf>
    <xf numFmtId="44" fontId="2" fillId="2" borderId="3" xfId="2" applyFont="1" applyFill="1" applyBorder="1" applyAlignment="1" applyProtection="1">
      <alignment vertical="center" wrapText="1"/>
    </xf>
    <xf numFmtId="10" fontId="2" fillId="2" borderId="3" xfId="3" applyNumberFormat="1" applyFont="1" applyFill="1" applyBorder="1" applyAlignment="1" applyProtection="1">
      <alignment vertical="center" wrapText="1"/>
    </xf>
    <xf numFmtId="14" fontId="0" fillId="2" borderId="0" xfId="0" applyNumberFormat="1" applyFill="1" applyAlignment="1">
      <alignment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43" fontId="0" fillId="2" borderId="12" xfId="1" applyFont="1" applyFill="1" applyBorder="1" applyAlignment="1" applyProtection="1">
      <alignment horizontal="center" vertical="center" shrinkToFit="1"/>
      <protection locked="0"/>
    </xf>
    <xf numFmtId="43" fontId="0" fillId="2" borderId="13" xfId="1" applyFont="1" applyFill="1" applyBorder="1" applyAlignment="1" applyProtection="1">
      <alignment horizontal="center" vertical="center" shrinkToFit="1"/>
      <protection locked="0"/>
    </xf>
    <xf numFmtId="14" fontId="0" fillId="2" borderId="11" xfId="0" applyNumberFormat="1" applyFill="1" applyBorder="1" applyAlignment="1" applyProtection="1">
      <alignment horizontal="left" vertical="center" wrapText="1"/>
    </xf>
    <xf numFmtId="14" fontId="0" fillId="2" borderId="1" xfId="0" applyNumberFormat="1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4" fontId="0" fillId="2" borderId="5" xfId="0" applyNumberForma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wrapText="1"/>
    </xf>
    <xf numFmtId="14" fontId="0" fillId="2" borderId="5" xfId="0" applyNumberForma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3" fontId="0" fillId="2" borderId="4" xfId="1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14" fontId="0" fillId="2" borderId="12" xfId="0" applyNumberFormat="1" applyFill="1" applyBorder="1" applyAlignment="1" applyProtection="1">
      <alignment horizontal="center" vertical="center" shrinkToFit="1"/>
      <protection locked="0"/>
    </xf>
    <xf numFmtId="0" fontId="0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13" xfId="0" applyFont="1" applyFill="1" applyBorder="1" applyAlignment="1" applyProtection="1">
      <alignment horizontal="center" vertical="center" shrinkToFit="1"/>
      <protection locked="0"/>
    </xf>
    <xf numFmtId="14" fontId="0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76200</xdr:rowOff>
    </xdr:from>
    <xdr:to>
      <xdr:col>3</xdr:col>
      <xdr:colOff>342900</xdr:colOff>
      <xdr:row>3</xdr:row>
      <xdr:rowOff>161925</xdr:rowOff>
    </xdr:to>
    <xdr:pic>
      <xdr:nvPicPr>
        <xdr:cNvPr id="2053" name="Imagem 1" descr="insper_instituto_port_assinatura_preferencial_po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666" t="24869" r="16666" b="24869"/>
        <a:stretch>
          <a:fillRect/>
        </a:stretch>
      </xdr:blipFill>
      <xdr:spPr bwMode="auto">
        <a:xfrm>
          <a:off x="190500" y="76200"/>
          <a:ext cx="1457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Empregado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4:V68"/>
  <sheetViews>
    <sheetView tabSelected="1" zoomScaleNormal="100" workbookViewId="0">
      <selection activeCell="W6" sqref="W6"/>
    </sheetView>
  </sheetViews>
  <sheetFormatPr defaultRowHeight="15"/>
  <cols>
    <col min="1" max="1" width="2" style="1" customWidth="1"/>
    <col min="2" max="2" width="11.5703125" style="1" customWidth="1"/>
    <col min="3" max="3" width="6.28515625" style="1" customWidth="1"/>
    <col min="4" max="4" width="5.7109375" style="1" customWidth="1"/>
    <col min="5" max="5" width="11.28515625" style="1" customWidth="1"/>
    <col min="6" max="6" width="10.7109375" style="1" customWidth="1"/>
    <col min="7" max="7" width="9.7109375" style="1" customWidth="1"/>
    <col min="8" max="8" width="9" style="1" customWidth="1"/>
    <col min="9" max="9" width="1.28515625" style="1" customWidth="1"/>
    <col min="10" max="10" width="17" style="1" customWidth="1"/>
    <col min="11" max="11" width="5.7109375" style="1" customWidth="1"/>
    <col min="12" max="12" width="12.42578125" style="1" customWidth="1"/>
    <col min="13" max="15" width="7.28515625" style="1" hidden="1" customWidth="1"/>
    <col min="16" max="16" width="7.140625" style="9" hidden="1" customWidth="1"/>
    <col min="17" max="17" width="9.140625" style="9" hidden="1" customWidth="1"/>
    <col min="18" max="18" width="6.7109375" style="1" hidden="1" customWidth="1"/>
    <col min="19" max="20" width="8.7109375" style="1" hidden="1" customWidth="1"/>
    <col min="21" max="21" width="9" style="1" hidden="1" customWidth="1"/>
    <col min="22" max="22" width="6.140625" style="1" hidden="1" customWidth="1"/>
    <col min="23" max="16384" width="9.140625" style="1"/>
  </cols>
  <sheetData>
    <row r="4" spans="1:17" ht="15" customHeight="1"/>
    <row r="5" spans="1:17" ht="26.25" customHeight="1">
      <c r="B5" s="43" t="s">
        <v>286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7" spans="1:17" ht="9" customHeight="1">
      <c r="B7" s="57" t="s">
        <v>0</v>
      </c>
      <c r="C7" s="57"/>
      <c r="D7" s="57"/>
      <c r="J7" s="57"/>
      <c r="K7" s="57"/>
      <c r="L7" s="2"/>
    </row>
    <row r="8" spans="1:17">
      <c r="A8" s="3"/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P8" s="1"/>
      <c r="Q8" s="1"/>
    </row>
    <row r="9" spans="1:17" ht="9" customHeight="1">
      <c r="B9" s="60" t="s">
        <v>284</v>
      </c>
      <c r="C9" s="60"/>
      <c r="J9" s="60" t="s">
        <v>290</v>
      </c>
      <c r="K9" s="60"/>
      <c r="L9" s="60"/>
      <c r="P9" s="1"/>
      <c r="Q9" s="1"/>
    </row>
    <row r="10" spans="1:17">
      <c r="B10" s="55"/>
      <c r="C10" s="56"/>
      <c r="D10" s="56"/>
      <c r="E10" s="56"/>
      <c r="F10" s="56"/>
      <c r="G10" s="56"/>
      <c r="H10" s="56"/>
      <c r="J10" s="55"/>
      <c r="K10" s="56"/>
      <c r="L10" s="56"/>
      <c r="P10" s="1"/>
      <c r="Q10" s="1"/>
    </row>
    <row r="11" spans="1:17">
      <c r="B11" s="10"/>
      <c r="C11" s="10"/>
      <c r="D11" s="10"/>
      <c r="E11" s="10"/>
      <c r="F11" s="10"/>
      <c r="G11" s="10"/>
      <c r="H11" s="10"/>
      <c r="J11" s="10"/>
      <c r="K11" s="10"/>
      <c r="L11" s="10"/>
      <c r="P11" s="1"/>
      <c r="Q11" s="1"/>
    </row>
    <row r="12" spans="1:17">
      <c r="B12" s="52" t="s">
        <v>291</v>
      </c>
      <c r="C12" s="53"/>
      <c r="D12" s="53"/>
      <c r="E12" s="53"/>
      <c r="F12" s="54"/>
      <c r="G12" s="35" t="s">
        <v>296</v>
      </c>
      <c r="H12" s="36"/>
      <c r="I12" s="36"/>
      <c r="J12" s="36"/>
      <c r="K12" s="36"/>
      <c r="L12" s="37"/>
      <c r="P12" s="1"/>
      <c r="Q12" s="1"/>
    </row>
    <row r="13" spans="1:17" ht="15" customHeight="1">
      <c r="B13" s="48" t="s">
        <v>287</v>
      </c>
      <c r="C13" s="49"/>
      <c r="D13" s="50"/>
      <c r="E13" s="48" t="s">
        <v>288</v>
      </c>
      <c r="F13" s="49"/>
      <c r="G13" s="48" t="s">
        <v>294</v>
      </c>
      <c r="H13" s="49"/>
      <c r="I13" s="50"/>
      <c r="J13" s="33" t="s">
        <v>295</v>
      </c>
      <c r="K13" s="71" t="s">
        <v>289</v>
      </c>
      <c r="L13" s="72"/>
      <c r="P13" s="1"/>
      <c r="Q13" s="1"/>
    </row>
    <row r="14" spans="1:17">
      <c r="B14" s="67"/>
      <c r="C14" s="68"/>
      <c r="D14" s="69"/>
      <c r="E14" s="70"/>
      <c r="F14" s="68"/>
      <c r="G14" s="38"/>
      <c r="H14" s="51"/>
      <c r="I14" s="39"/>
      <c r="J14" s="34"/>
      <c r="K14" s="38"/>
      <c r="L14" s="39"/>
      <c r="P14" s="1"/>
      <c r="Q14" s="1"/>
    </row>
    <row r="15" spans="1:17" ht="14.25" customHeight="1">
      <c r="P15" s="1"/>
      <c r="Q15" s="1"/>
    </row>
    <row r="16" spans="1:17" ht="16.5" customHeight="1">
      <c r="B16" s="42" t="s">
        <v>272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P16" s="1"/>
      <c r="Q16" s="1"/>
    </row>
    <row r="17" spans="2:17"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P17" s="1"/>
      <c r="Q17" s="1"/>
    </row>
    <row r="18" spans="2:17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P18" s="1"/>
      <c r="Q18" s="1"/>
    </row>
    <row r="19" spans="2:17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P19" s="1"/>
      <c r="Q19" s="1"/>
    </row>
    <row r="20" spans="2:17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P20" s="1"/>
      <c r="Q20" s="1"/>
    </row>
    <row r="21" spans="2:17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P21" s="1"/>
      <c r="Q21" s="1"/>
    </row>
    <row r="22" spans="2:17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P22" s="1"/>
      <c r="Q22" s="1"/>
    </row>
    <row r="23" spans="2:17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P23" s="1"/>
      <c r="Q23" s="1"/>
    </row>
    <row r="24" spans="2:17" ht="7.5" customHeight="1">
      <c r="P24" s="1"/>
      <c r="Q24" s="1"/>
    </row>
    <row r="25" spans="2:17" s="7" customFormat="1" hidden="1">
      <c r="B25" s="8"/>
      <c r="C25" s="8"/>
      <c r="D25" s="8"/>
      <c r="E25" s="8"/>
      <c r="F25" s="8"/>
      <c r="G25" s="8"/>
      <c r="H25" s="3"/>
      <c r="I25" s="3"/>
      <c r="J25" s="6" t="e">
        <f>(#REF!-INT(#REF!))*24</f>
        <v>#REF!</v>
      </c>
      <c r="K25" s="6" t="e">
        <f>(#REF!-INT(#REF!))*24</f>
        <v>#REF!</v>
      </c>
      <c r="L25" s="6" t="e">
        <f>(((#REF!-INT(#REF!))*24)/52.5)*60</f>
        <v>#REF!</v>
      </c>
    </row>
    <row r="26" spans="2:17" s="7" customFormat="1" ht="15" customHeight="1">
      <c r="B26" s="43" t="s">
        <v>293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2:17" s="7" customFormat="1" ht="11.25" customHeight="1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3"/>
    </row>
    <row r="28" spans="2:17">
      <c r="B28" s="14"/>
      <c r="C28" s="3"/>
      <c r="D28" s="3"/>
      <c r="E28" s="45" t="s">
        <v>273</v>
      </c>
      <c r="F28" s="45"/>
      <c r="G28" s="45"/>
      <c r="H28" s="45"/>
      <c r="I28" s="45"/>
      <c r="J28" s="45"/>
      <c r="K28" s="3"/>
      <c r="L28" s="15"/>
      <c r="P28" s="1"/>
      <c r="Q28" s="1"/>
    </row>
    <row r="29" spans="2:17">
      <c r="B29" s="16"/>
      <c r="C29" s="17"/>
      <c r="D29" s="17"/>
      <c r="E29" s="18"/>
      <c r="F29" s="18"/>
      <c r="G29" s="18"/>
      <c r="H29" s="18"/>
      <c r="I29" s="18"/>
      <c r="J29" s="18"/>
      <c r="K29" s="17"/>
      <c r="L29" s="19"/>
      <c r="P29" s="1"/>
      <c r="Q29" s="1"/>
    </row>
    <row r="30" spans="2:17">
      <c r="B30" s="14"/>
      <c r="C30" s="3"/>
      <c r="D30" s="3"/>
      <c r="E30" s="46"/>
      <c r="F30" s="46"/>
      <c r="G30" s="46"/>
      <c r="H30" s="46"/>
      <c r="I30" s="46"/>
      <c r="J30" s="46"/>
      <c r="K30" s="3"/>
      <c r="L30" s="15"/>
      <c r="P30" s="1"/>
      <c r="Q30" s="1"/>
    </row>
    <row r="31" spans="2:17">
      <c r="B31" s="40" t="s">
        <v>285</v>
      </c>
      <c r="C31" s="41"/>
      <c r="D31" s="41"/>
      <c r="E31" s="41"/>
      <c r="F31" s="41"/>
      <c r="G31" s="41"/>
      <c r="H31" s="41"/>
      <c r="I31" s="41"/>
      <c r="J31" s="41"/>
      <c r="K31" s="41"/>
      <c r="L31" s="20"/>
      <c r="P31" s="1"/>
      <c r="Q31" s="1"/>
    </row>
    <row r="32" spans="2:17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  <c r="P32" s="1"/>
      <c r="Q32" s="1"/>
    </row>
    <row r="33" spans="2:17">
      <c r="L33" s="24"/>
      <c r="P33" s="1"/>
      <c r="Q33" s="1"/>
    </row>
    <row r="34" spans="2:17">
      <c r="B34" s="61" t="s">
        <v>274</v>
      </c>
      <c r="C34" s="62"/>
      <c r="D34" s="62"/>
      <c r="E34" s="62"/>
      <c r="F34" s="62"/>
      <c r="G34" s="62"/>
      <c r="H34" s="62"/>
      <c r="I34" s="62"/>
      <c r="J34" s="62"/>
      <c r="K34" s="62"/>
      <c r="L34" s="63"/>
      <c r="P34" s="1"/>
      <c r="Q34" s="1"/>
    </row>
    <row r="35" spans="2:17">
      <c r="B35" s="14"/>
      <c r="C35" s="3"/>
      <c r="D35" s="3"/>
      <c r="E35" s="3"/>
      <c r="F35" s="3"/>
      <c r="G35" s="3"/>
      <c r="H35" s="3"/>
      <c r="I35" s="3"/>
      <c r="J35" s="3"/>
      <c r="K35" s="3"/>
      <c r="L35" s="25"/>
      <c r="P35" s="1"/>
      <c r="Q35" s="1"/>
    </row>
    <row r="36" spans="2:17">
      <c r="B36" s="40" t="s">
        <v>275</v>
      </c>
      <c r="C36" s="41"/>
      <c r="D36" s="41"/>
      <c r="E36" s="41"/>
      <c r="F36" s="41"/>
      <c r="G36" s="41"/>
      <c r="H36" s="41"/>
      <c r="I36" s="41"/>
      <c r="J36" s="41"/>
      <c r="K36" s="41"/>
      <c r="L36" s="26">
        <f>L31*26.44%</f>
        <v>0</v>
      </c>
      <c r="P36" s="1"/>
      <c r="Q36" s="1"/>
    </row>
    <row r="37" spans="2:17">
      <c r="B37" s="40" t="s">
        <v>276</v>
      </c>
      <c r="C37" s="41"/>
      <c r="D37" s="41"/>
      <c r="E37" s="41"/>
      <c r="F37" s="41"/>
      <c r="G37" s="41"/>
      <c r="H37" s="41"/>
      <c r="I37" s="41"/>
      <c r="J37" s="41"/>
      <c r="K37" s="41"/>
      <c r="L37" s="26">
        <f>L31*1%</f>
        <v>0</v>
      </c>
      <c r="P37" s="1"/>
      <c r="Q37" s="1"/>
    </row>
    <row r="38" spans="2:17">
      <c r="B38" s="40" t="s">
        <v>277</v>
      </c>
      <c r="C38" s="41"/>
      <c r="D38" s="41"/>
      <c r="E38" s="41"/>
      <c r="F38" s="41"/>
      <c r="G38" s="41"/>
      <c r="H38" s="41"/>
      <c r="I38" s="41"/>
      <c r="J38" s="41"/>
      <c r="K38" s="41"/>
      <c r="L38" s="26">
        <f>L31*8%</f>
        <v>0</v>
      </c>
      <c r="P38" s="1"/>
      <c r="Q38" s="1"/>
    </row>
    <row r="39" spans="2:17">
      <c r="B39" s="40" t="s">
        <v>278</v>
      </c>
      <c r="C39" s="41"/>
      <c r="D39" s="41"/>
      <c r="E39" s="41"/>
      <c r="F39" s="41"/>
      <c r="G39" s="41"/>
      <c r="H39" s="41"/>
      <c r="I39" s="41"/>
      <c r="J39" s="41"/>
      <c r="K39" s="41"/>
      <c r="L39" s="26">
        <f>L31/12</f>
        <v>0</v>
      </c>
      <c r="P39" s="1"/>
      <c r="Q39" s="1"/>
    </row>
    <row r="40" spans="2:17">
      <c r="B40" s="40" t="s">
        <v>279</v>
      </c>
      <c r="C40" s="41"/>
      <c r="D40" s="41"/>
      <c r="E40" s="41"/>
      <c r="F40" s="41"/>
      <c r="G40" s="41"/>
      <c r="H40" s="41"/>
      <c r="I40" s="41"/>
      <c r="J40" s="41"/>
      <c r="K40" s="41"/>
      <c r="L40" s="26">
        <f>(L39*26.44%)+(L39*1%)+(L39*8%)</f>
        <v>0</v>
      </c>
      <c r="P40" s="1"/>
      <c r="Q40" s="1"/>
    </row>
    <row r="41" spans="2:17">
      <c r="B41" s="40" t="s">
        <v>280</v>
      </c>
      <c r="C41" s="41"/>
      <c r="D41" s="41"/>
      <c r="E41" s="41"/>
      <c r="F41" s="41"/>
      <c r="G41" s="41"/>
      <c r="H41" s="41"/>
      <c r="I41" s="41"/>
      <c r="J41" s="41"/>
      <c r="K41" s="41"/>
      <c r="L41" s="26">
        <f>L31/12*1.333333</f>
        <v>0</v>
      </c>
      <c r="P41" s="1"/>
      <c r="Q41" s="1"/>
    </row>
    <row r="42" spans="2:17">
      <c r="B42" s="40" t="s">
        <v>281</v>
      </c>
      <c r="C42" s="41"/>
      <c r="D42" s="41"/>
      <c r="E42" s="41"/>
      <c r="F42" s="41"/>
      <c r="G42" s="41"/>
      <c r="H42" s="41"/>
      <c r="I42" s="41"/>
      <c r="J42" s="41"/>
      <c r="K42" s="41"/>
      <c r="L42" s="26">
        <f>(L41*26.44%)+((L41/12)*1%)+(L41*8%)</f>
        <v>0</v>
      </c>
      <c r="P42" s="1"/>
      <c r="Q42" s="1"/>
    </row>
    <row r="43" spans="2:17"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9"/>
      <c r="P43" s="1"/>
      <c r="Q43" s="1"/>
    </row>
    <row r="44" spans="2:17">
      <c r="B44" s="65" t="s">
        <v>282</v>
      </c>
      <c r="C44" s="65"/>
      <c r="D44" s="65"/>
      <c r="E44" s="65"/>
      <c r="F44" s="65"/>
      <c r="G44" s="65"/>
      <c r="H44" s="65"/>
      <c r="I44" s="65"/>
      <c r="J44" s="65"/>
      <c r="K44" s="65"/>
      <c r="L44" s="30">
        <f>SUM(L36:L43)+L31</f>
        <v>0</v>
      </c>
      <c r="P44" s="1"/>
      <c r="Q44" s="1"/>
    </row>
    <row r="45" spans="2:17">
      <c r="B45" s="65" t="s">
        <v>283</v>
      </c>
      <c r="C45" s="65"/>
      <c r="D45" s="65"/>
      <c r="E45" s="65"/>
      <c r="F45" s="65"/>
      <c r="G45" s="65"/>
      <c r="H45" s="65"/>
      <c r="I45" s="65"/>
      <c r="J45" s="65"/>
      <c r="K45" s="65"/>
      <c r="L45" s="31" t="str">
        <f>IFERROR((L44-L31)/L31,"")</f>
        <v/>
      </c>
      <c r="P45" s="1"/>
      <c r="Q45" s="1"/>
    </row>
    <row r="46" spans="2:17">
      <c r="B46" s="64" t="s">
        <v>292</v>
      </c>
      <c r="C46" s="64"/>
      <c r="P46" s="1"/>
      <c r="Q46" s="1"/>
    </row>
    <row r="47" spans="2:17">
      <c r="B47" s="32">
        <f ca="1">TODAY()</f>
        <v>40721</v>
      </c>
      <c r="P47" s="1"/>
      <c r="Q47" s="1"/>
    </row>
    <row r="48" spans="2:17">
      <c r="P48" s="1"/>
      <c r="Q48" s="1"/>
    </row>
    <row r="49" spans="16:17">
      <c r="P49" s="1"/>
      <c r="Q49" s="1"/>
    </row>
    <row r="50" spans="16:17">
      <c r="P50" s="1"/>
      <c r="Q50" s="1"/>
    </row>
    <row r="51" spans="16:17">
      <c r="P51" s="1"/>
      <c r="Q51" s="1"/>
    </row>
    <row r="52" spans="16:17">
      <c r="P52" s="1"/>
      <c r="Q52" s="1"/>
    </row>
    <row r="53" spans="16:17">
      <c r="P53" s="1"/>
      <c r="Q53" s="1"/>
    </row>
    <row r="54" spans="16:17">
      <c r="P54" s="1"/>
      <c r="Q54" s="1"/>
    </row>
    <row r="55" spans="16:17">
      <c r="P55" s="1"/>
      <c r="Q55" s="1"/>
    </row>
    <row r="56" spans="16:17">
      <c r="P56" s="1"/>
      <c r="Q56" s="1"/>
    </row>
    <row r="57" spans="16:17">
      <c r="P57" s="1"/>
      <c r="Q57" s="1"/>
    </row>
    <row r="58" spans="16:17">
      <c r="P58" s="1"/>
      <c r="Q58" s="1"/>
    </row>
    <row r="59" spans="16:17">
      <c r="P59" s="1"/>
      <c r="Q59" s="1"/>
    </row>
    <row r="60" spans="16:17">
      <c r="P60" s="1"/>
      <c r="Q60" s="1"/>
    </row>
    <row r="61" spans="16:17">
      <c r="P61" s="1"/>
      <c r="Q61" s="1"/>
    </row>
    <row r="62" spans="16:17">
      <c r="P62" s="1"/>
      <c r="Q62" s="1"/>
    </row>
    <row r="63" spans="16:17">
      <c r="P63" s="1"/>
      <c r="Q63" s="1"/>
    </row>
    <row r="64" spans="16:17">
      <c r="P64" s="1"/>
      <c r="Q64" s="1"/>
    </row>
    <row r="65" spans="16:17">
      <c r="P65" s="1"/>
      <c r="Q65" s="1"/>
    </row>
    <row r="66" spans="16:17">
      <c r="P66" s="1"/>
      <c r="Q66" s="1"/>
    </row>
    <row r="67" spans="16:17">
      <c r="P67" s="1"/>
      <c r="Q67" s="1"/>
    </row>
    <row r="68" spans="16:17">
      <c r="P68" s="1"/>
      <c r="Q68" s="1"/>
    </row>
  </sheetData>
  <sheetProtection password="A6E6" sheet="1" objects="1" scenarios="1"/>
  <customSheetViews>
    <customSheetView guid="{98C737B8-92EB-4152-BD3D-16D88002B122}" showPageBreaks="1" showRowCol="0" printArea="1" hiddenRows="1" hiddenColumns="1">
      <selection activeCell="H2" sqref="H2"/>
      <pageMargins left="0.25" right="0.25" top="0.75" bottom="0.75" header="0.3" footer="0.3"/>
      <pageSetup paperSize="9" orientation="portrait" horizontalDpi="0" verticalDpi="0" r:id="rId1"/>
    </customSheetView>
  </customSheetViews>
  <mergeCells count="41">
    <mergeCell ref="E13:F13"/>
    <mergeCell ref="B13:D13"/>
    <mergeCell ref="B14:D14"/>
    <mergeCell ref="E14:F14"/>
    <mergeCell ref="K13:L13"/>
    <mergeCell ref="B46:C46"/>
    <mergeCell ref="B45:K45"/>
    <mergeCell ref="B39:K39"/>
    <mergeCell ref="B40:K40"/>
    <mergeCell ref="B41:K41"/>
    <mergeCell ref="B42:K42"/>
    <mergeCell ref="B44:K44"/>
    <mergeCell ref="B34:L34"/>
    <mergeCell ref="B36:K36"/>
    <mergeCell ref="B37:K37"/>
    <mergeCell ref="B38:K38"/>
    <mergeCell ref="B19:L19"/>
    <mergeCell ref="B5:L5"/>
    <mergeCell ref="B10:H10"/>
    <mergeCell ref="J10:L10"/>
    <mergeCell ref="J7:K7"/>
    <mergeCell ref="B8:L8"/>
    <mergeCell ref="B7:D7"/>
    <mergeCell ref="B9:C9"/>
    <mergeCell ref="J9:L9"/>
    <mergeCell ref="G12:L12"/>
    <mergeCell ref="K14:L14"/>
    <mergeCell ref="B31:K31"/>
    <mergeCell ref="B16:L16"/>
    <mergeCell ref="B26:L26"/>
    <mergeCell ref="B20:L20"/>
    <mergeCell ref="B21:L21"/>
    <mergeCell ref="E28:J28"/>
    <mergeCell ref="E30:J30"/>
    <mergeCell ref="B18:L18"/>
    <mergeCell ref="B22:L22"/>
    <mergeCell ref="B23:L23"/>
    <mergeCell ref="G13:I13"/>
    <mergeCell ref="G14:I14"/>
    <mergeCell ref="B12:F12"/>
    <mergeCell ref="B17:L17"/>
  </mergeCells>
  <pageMargins left="0.23622047244094491" right="0.23622047244094491" top="0.38" bottom="0.74803149606299213" header="0.31496062992125984" footer="0.31496062992125984"/>
  <pageSetup paperSize="9" scale="95" orientation="portrait" horizontalDpi="0" verticalDpi="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H168"/>
  <sheetViews>
    <sheetView topLeftCell="A86" zoomScale="85" zoomScaleNormal="85" workbookViewId="0">
      <selection activeCell="H86" sqref="H1:H1048576"/>
    </sheetView>
  </sheetViews>
  <sheetFormatPr defaultRowHeight="15"/>
  <cols>
    <col min="1" max="1" width="5" bestFit="1" customWidth="1"/>
    <col min="2" max="2" width="44.42578125" bestFit="1" customWidth="1"/>
    <col min="3" max="3" width="10.7109375" bestFit="1" customWidth="1"/>
    <col min="4" max="4" width="47.7109375" bestFit="1" customWidth="1"/>
    <col min="5" max="5" width="47.140625" bestFit="1" customWidth="1"/>
    <col min="6" max="6" width="12" bestFit="1" customWidth="1"/>
    <col min="7" max="7" width="10.5703125" style="5" bestFit="1" customWidth="1"/>
    <col min="8" max="8" width="5" bestFit="1" customWidth="1"/>
  </cols>
  <sheetData>
    <row r="1" spans="1:8">
      <c r="A1" t="s">
        <v>266</v>
      </c>
      <c r="B1" t="s">
        <v>267</v>
      </c>
      <c r="C1" t="s">
        <v>268</v>
      </c>
      <c r="D1" t="s">
        <v>269</v>
      </c>
      <c r="E1" t="s">
        <v>1</v>
      </c>
      <c r="F1" t="s">
        <v>270</v>
      </c>
      <c r="G1" s="5" t="s">
        <v>271</v>
      </c>
      <c r="H1" t="s">
        <v>266</v>
      </c>
    </row>
    <row r="2" spans="1:8">
      <c r="A2">
        <v>1450</v>
      </c>
      <c r="B2" t="s">
        <v>15</v>
      </c>
      <c r="C2" s="4">
        <v>38618</v>
      </c>
      <c r="D2" t="s">
        <v>181</v>
      </c>
      <c r="E2" t="s">
        <v>210</v>
      </c>
      <c r="F2">
        <v>29176092810</v>
      </c>
      <c r="G2" s="5">
        <v>1307.8800000000001</v>
      </c>
      <c r="H2">
        <v>1450</v>
      </c>
    </row>
    <row r="3" spans="1:8">
      <c r="A3">
        <v>3193</v>
      </c>
      <c r="B3" t="s">
        <v>16</v>
      </c>
      <c r="C3" s="4">
        <v>40452</v>
      </c>
      <c r="D3" t="s">
        <v>182</v>
      </c>
      <c r="E3" t="s">
        <v>211</v>
      </c>
      <c r="F3">
        <v>30084108800</v>
      </c>
      <c r="G3" s="5">
        <v>1614</v>
      </c>
      <c r="H3">
        <v>3193</v>
      </c>
    </row>
    <row r="4" spans="1:8">
      <c r="A4">
        <v>1382</v>
      </c>
      <c r="B4" t="s">
        <v>17</v>
      </c>
      <c r="C4" s="4">
        <v>40287</v>
      </c>
      <c r="D4" t="s">
        <v>2</v>
      </c>
      <c r="E4" t="s">
        <v>212</v>
      </c>
      <c r="F4">
        <v>17319478870</v>
      </c>
      <c r="G4" s="5">
        <v>3899.7</v>
      </c>
      <c r="H4">
        <v>1382</v>
      </c>
    </row>
    <row r="5" spans="1:8">
      <c r="A5">
        <v>2787</v>
      </c>
      <c r="B5" t="s">
        <v>18</v>
      </c>
      <c r="C5" s="4">
        <v>39630</v>
      </c>
      <c r="D5" t="s">
        <v>183</v>
      </c>
      <c r="E5" t="s">
        <v>213</v>
      </c>
      <c r="F5">
        <v>30741832844</v>
      </c>
      <c r="G5" s="5">
        <v>5213.1000000000004</v>
      </c>
      <c r="H5">
        <v>2787</v>
      </c>
    </row>
    <row r="6" spans="1:8">
      <c r="A6">
        <v>2751</v>
      </c>
      <c r="B6" t="s">
        <v>19</v>
      </c>
      <c r="C6" s="4">
        <v>39587</v>
      </c>
      <c r="D6" t="s">
        <v>184</v>
      </c>
      <c r="E6" t="s">
        <v>3</v>
      </c>
      <c r="F6">
        <v>18034397857</v>
      </c>
      <c r="G6" s="5">
        <v>3938.58</v>
      </c>
      <c r="H6">
        <v>2751</v>
      </c>
    </row>
    <row r="7" spans="1:8">
      <c r="A7">
        <v>1400</v>
      </c>
      <c r="B7" t="s">
        <v>20</v>
      </c>
      <c r="C7" s="4">
        <v>37501</v>
      </c>
      <c r="D7" t="s">
        <v>185</v>
      </c>
      <c r="E7" t="s">
        <v>214</v>
      </c>
      <c r="F7">
        <v>21470941880</v>
      </c>
      <c r="G7" s="5">
        <v>2055.6</v>
      </c>
      <c r="H7">
        <v>1400</v>
      </c>
    </row>
    <row r="8" spans="1:8">
      <c r="A8">
        <v>2020</v>
      </c>
      <c r="B8" t="s">
        <v>21</v>
      </c>
      <c r="C8" s="4">
        <v>38307</v>
      </c>
      <c r="D8" t="s">
        <v>186</v>
      </c>
      <c r="E8" t="s">
        <v>215</v>
      </c>
      <c r="F8">
        <v>34937905899</v>
      </c>
      <c r="G8" s="5">
        <v>2431.8000000000002</v>
      </c>
      <c r="H8">
        <v>2020</v>
      </c>
    </row>
    <row r="9" spans="1:8">
      <c r="A9">
        <v>2744</v>
      </c>
      <c r="B9" t="s">
        <v>22</v>
      </c>
      <c r="C9" s="4">
        <v>39573</v>
      </c>
      <c r="D9" t="s">
        <v>187</v>
      </c>
      <c r="E9" t="s">
        <v>4</v>
      </c>
      <c r="F9">
        <v>26555636890</v>
      </c>
      <c r="G9" s="5">
        <v>3490.97</v>
      </c>
      <c r="H9">
        <v>2744</v>
      </c>
    </row>
    <row r="10" spans="1:8">
      <c r="A10">
        <v>1076</v>
      </c>
      <c r="B10" t="s">
        <v>23</v>
      </c>
      <c r="C10" s="4">
        <v>38244</v>
      </c>
      <c r="D10" t="s">
        <v>186</v>
      </c>
      <c r="E10" t="s">
        <v>215</v>
      </c>
      <c r="F10">
        <v>18798215833</v>
      </c>
      <c r="G10" s="5">
        <v>2051.2399999999998</v>
      </c>
      <c r="H10">
        <v>1076</v>
      </c>
    </row>
    <row r="11" spans="1:8">
      <c r="A11">
        <v>1415</v>
      </c>
      <c r="B11" t="s">
        <v>24</v>
      </c>
      <c r="C11" s="4">
        <v>37637</v>
      </c>
      <c r="D11" t="s">
        <v>188</v>
      </c>
      <c r="E11" t="s">
        <v>216</v>
      </c>
      <c r="F11">
        <v>21975404831</v>
      </c>
      <c r="G11" s="5">
        <v>4133.5600000000004</v>
      </c>
      <c r="H11">
        <v>1415</v>
      </c>
    </row>
    <row r="12" spans="1:8">
      <c r="A12">
        <v>3115</v>
      </c>
      <c r="B12" t="s">
        <v>25</v>
      </c>
      <c r="C12" s="4">
        <v>40378</v>
      </c>
      <c r="D12" t="s">
        <v>189</v>
      </c>
      <c r="E12" t="s">
        <v>217</v>
      </c>
      <c r="F12">
        <v>30908195893</v>
      </c>
      <c r="G12" s="5">
        <v>1490.19</v>
      </c>
      <c r="H12">
        <v>3115</v>
      </c>
    </row>
    <row r="13" spans="1:8">
      <c r="A13">
        <v>3032</v>
      </c>
      <c r="B13" t="s">
        <v>26</v>
      </c>
      <c r="C13" s="4">
        <v>40164</v>
      </c>
      <c r="D13" t="s">
        <v>185</v>
      </c>
      <c r="E13" t="s">
        <v>217</v>
      </c>
      <c r="F13">
        <v>21712571800</v>
      </c>
      <c r="G13" s="5">
        <v>1491</v>
      </c>
      <c r="H13">
        <v>3032</v>
      </c>
    </row>
    <row r="14" spans="1:8">
      <c r="A14">
        <v>2822</v>
      </c>
      <c r="B14" t="s">
        <v>27</v>
      </c>
      <c r="C14" s="4">
        <v>39694</v>
      </c>
      <c r="D14" t="s">
        <v>185</v>
      </c>
      <c r="E14" t="s">
        <v>214</v>
      </c>
      <c r="F14">
        <v>29291282839</v>
      </c>
      <c r="G14" s="5">
        <v>1938.52</v>
      </c>
      <c r="H14">
        <v>2822</v>
      </c>
    </row>
    <row r="15" spans="1:8">
      <c r="A15">
        <v>3159</v>
      </c>
      <c r="B15" t="s">
        <v>28</v>
      </c>
      <c r="C15" s="4">
        <v>40392</v>
      </c>
      <c r="D15" t="s">
        <v>192</v>
      </c>
      <c r="E15" t="s">
        <v>218</v>
      </c>
      <c r="F15">
        <v>9349171830</v>
      </c>
      <c r="G15" s="5">
        <v>1108.08</v>
      </c>
      <c r="H15">
        <v>3159</v>
      </c>
    </row>
    <row r="16" spans="1:8">
      <c r="A16">
        <v>2178</v>
      </c>
      <c r="B16" t="s">
        <v>29</v>
      </c>
      <c r="C16" s="4">
        <v>40154</v>
      </c>
      <c r="D16" t="s">
        <v>183</v>
      </c>
      <c r="E16" t="s">
        <v>219</v>
      </c>
      <c r="F16">
        <v>30778386805</v>
      </c>
      <c r="G16" s="5">
        <v>3456.6</v>
      </c>
      <c r="H16">
        <v>2178</v>
      </c>
    </row>
    <row r="17" spans="1:8">
      <c r="A17">
        <v>2748</v>
      </c>
      <c r="B17" t="s">
        <v>30</v>
      </c>
      <c r="C17" s="4">
        <v>39580</v>
      </c>
      <c r="D17" t="s">
        <v>193</v>
      </c>
      <c r="E17" t="s">
        <v>220</v>
      </c>
      <c r="F17">
        <v>29573150840</v>
      </c>
      <c r="G17" s="5">
        <v>3937.5</v>
      </c>
      <c r="H17">
        <v>2748</v>
      </c>
    </row>
    <row r="18" spans="1:8">
      <c r="A18">
        <v>2376</v>
      </c>
      <c r="B18" t="s">
        <v>31</v>
      </c>
      <c r="C18" s="4">
        <v>39013</v>
      </c>
      <c r="D18" t="s">
        <v>194</v>
      </c>
      <c r="E18" t="s">
        <v>221</v>
      </c>
      <c r="F18">
        <v>4454590699</v>
      </c>
      <c r="G18" s="5">
        <v>4140.92</v>
      </c>
      <c r="H18">
        <v>2376</v>
      </c>
    </row>
    <row r="19" spans="1:8">
      <c r="A19">
        <v>1080</v>
      </c>
      <c r="B19" t="s">
        <v>32</v>
      </c>
      <c r="C19" s="4">
        <v>36619</v>
      </c>
      <c r="D19" t="s">
        <v>187</v>
      </c>
      <c r="E19" t="s">
        <v>4</v>
      </c>
      <c r="F19">
        <v>4001471817</v>
      </c>
      <c r="G19" s="5">
        <v>3767.47</v>
      </c>
      <c r="H19">
        <v>1080</v>
      </c>
    </row>
    <row r="20" spans="1:8">
      <c r="A20">
        <v>1170</v>
      </c>
      <c r="B20" t="s">
        <v>33</v>
      </c>
      <c r="C20" s="4">
        <v>36752</v>
      </c>
      <c r="D20" t="s">
        <v>181</v>
      </c>
      <c r="E20" t="s">
        <v>222</v>
      </c>
      <c r="F20">
        <v>1013664850</v>
      </c>
      <c r="G20" s="5">
        <v>1116.1099999999999</v>
      </c>
      <c r="H20">
        <v>1170</v>
      </c>
    </row>
    <row r="21" spans="1:8">
      <c r="A21">
        <v>2860</v>
      </c>
      <c r="B21" t="s">
        <v>34</v>
      </c>
      <c r="C21" s="4">
        <v>39776</v>
      </c>
      <c r="D21" t="s">
        <v>187</v>
      </c>
      <c r="E21" t="s">
        <v>5</v>
      </c>
      <c r="F21">
        <v>13669956867</v>
      </c>
      <c r="G21" s="5">
        <v>2945.55</v>
      </c>
      <c r="H21">
        <v>2860</v>
      </c>
    </row>
    <row r="22" spans="1:8">
      <c r="A22">
        <v>2998</v>
      </c>
      <c r="B22" t="s">
        <v>35</v>
      </c>
      <c r="C22" s="4">
        <v>40064</v>
      </c>
      <c r="D22" t="s">
        <v>195</v>
      </c>
      <c r="E22" t="s">
        <v>223</v>
      </c>
      <c r="F22">
        <v>33697676865</v>
      </c>
      <c r="G22" s="5">
        <v>1460.98</v>
      </c>
      <c r="H22">
        <v>2998</v>
      </c>
    </row>
    <row r="23" spans="1:8">
      <c r="A23">
        <v>3027</v>
      </c>
      <c r="B23" t="s">
        <v>36</v>
      </c>
      <c r="C23" s="4">
        <v>40149</v>
      </c>
      <c r="D23" t="s">
        <v>196</v>
      </c>
      <c r="E23" t="s">
        <v>224</v>
      </c>
      <c r="F23">
        <v>31410436802</v>
      </c>
      <c r="G23" s="5">
        <v>2945.25</v>
      </c>
      <c r="H23">
        <v>3027</v>
      </c>
    </row>
    <row r="24" spans="1:8">
      <c r="A24">
        <v>3042</v>
      </c>
      <c r="B24" t="s">
        <v>37</v>
      </c>
      <c r="C24" s="4">
        <v>40196</v>
      </c>
      <c r="D24" t="s">
        <v>186</v>
      </c>
      <c r="E24" t="s">
        <v>225</v>
      </c>
      <c r="F24">
        <v>33349298842</v>
      </c>
      <c r="G24" s="5">
        <v>1491</v>
      </c>
      <c r="H24">
        <v>3042</v>
      </c>
    </row>
    <row r="25" spans="1:8">
      <c r="A25">
        <v>3044</v>
      </c>
      <c r="B25" t="s">
        <v>38</v>
      </c>
      <c r="C25" s="4">
        <v>40189</v>
      </c>
      <c r="D25" t="s">
        <v>182</v>
      </c>
      <c r="E25" t="s">
        <v>211</v>
      </c>
      <c r="F25">
        <v>23033099807</v>
      </c>
      <c r="G25" s="5">
        <v>1613.74</v>
      </c>
      <c r="H25">
        <v>3044</v>
      </c>
    </row>
    <row r="26" spans="1:8">
      <c r="A26">
        <v>1905</v>
      </c>
      <c r="B26" t="s">
        <v>39</v>
      </c>
      <c r="C26" s="4">
        <v>38110</v>
      </c>
      <c r="D26" t="s">
        <v>186</v>
      </c>
      <c r="E26" t="s">
        <v>215</v>
      </c>
      <c r="F26">
        <v>33737451877</v>
      </c>
      <c r="G26" s="5">
        <v>2715.1</v>
      </c>
      <c r="H26">
        <v>1905</v>
      </c>
    </row>
    <row r="27" spans="1:8">
      <c r="A27">
        <v>2907</v>
      </c>
      <c r="B27" t="s">
        <v>40</v>
      </c>
      <c r="C27" s="4">
        <v>39888</v>
      </c>
      <c r="D27" t="s">
        <v>197</v>
      </c>
      <c r="E27" t="s">
        <v>226</v>
      </c>
      <c r="F27">
        <v>29893310857</v>
      </c>
      <c r="G27" s="5">
        <v>1972.35</v>
      </c>
      <c r="H27">
        <v>2907</v>
      </c>
    </row>
    <row r="28" spans="1:8">
      <c r="A28">
        <v>3152</v>
      </c>
      <c r="B28" t="s">
        <v>41</v>
      </c>
      <c r="C28" s="4">
        <v>40392</v>
      </c>
      <c r="D28" t="s">
        <v>182</v>
      </c>
      <c r="E28" t="s">
        <v>211</v>
      </c>
      <c r="F28">
        <v>6623609903</v>
      </c>
      <c r="G28" s="5">
        <v>1614</v>
      </c>
      <c r="H28">
        <v>3152</v>
      </c>
    </row>
    <row r="29" spans="1:8">
      <c r="A29">
        <v>2733</v>
      </c>
      <c r="B29" t="s">
        <v>42</v>
      </c>
      <c r="C29" s="4">
        <v>39562</v>
      </c>
      <c r="D29" t="s">
        <v>182</v>
      </c>
      <c r="E29" t="s">
        <v>211</v>
      </c>
      <c r="F29">
        <v>31313136840</v>
      </c>
      <c r="G29" s="5">
        <v>1629.87</v>
      </c>
      <c r="H29">
        <v>2733</v>
      </c>
    </row>
    <row r="30" spans="1:8">
      <c r="A30">
        <v>2006</v>
      </c>
      <c r="B30" t="s">
        <v>43</v>
      </c>
      <c r="C30" s="4">
        <v>39539</v>
      </c>
      <c r="D30" t="s">
        <v>188</v>
      </c>
      <c r="E30" t="s">
        <v>227</v>
      </c>
      <c r="F30">
        <v>18309450842</v>
      </c>
      <c r="G30" s="5">
        <v>3630.9</v>
      </c>
      <c r="H30">
        <v>2006</v>
      </c>
    </row>
    <row r="31" spans="1:8">
      <c r="A31">
        <v>2012</v>
      </c>
      <c r="B31" t="s">
        <v>44</v>
      </c>
      <c r="C31" s="4">
        <v>38292</v>
      </c>
      <c r="D31" t="s">
        <v>186</v>
      </c>
      <c r="E31" t="s">
        <v>225</v>
      </c>
      <c r="F31">
        <v>31716533899</v>
      </c>
      <c r="G31" s="5">
        <v>1422.3</v>
      </c>
      <c r="H31">
        <v>2012</v>
      </c>
    </row>
    <row r="32" spans="1:8">
      <c r="A32">
        <v>3187</v>
      </c>
      <c r="B32" t="s">
        <v>45</v>
      </c>
      <c r="C32" s="4">
        <v>40422</v>
      </c>
      <c r="D32" t="s">
        <v>185</v>
      </c>
      <c r="E32" t="s">
        <v>228</v>
      </c>
      <c r="F32">
        <v>33750063818</v>
      </c>
      <c r="G32" s="5">
        <v>1126</v>
      </c>
      <c r="H32">
        <v>3187</v>
      </c>
    </row>
    <row r="33" spans="1:8">
      <c r="A33">
        <v>2495</v>
      </c>
      <c r="B33" t="s">
        <v>46</v>
      </c>
      <c r="C33" s="4">
        <v>39237</v>
      </c>
      <c r="D33" t="s">
        <v>197</v>
      </c>
      <c r="E33" t="s">
        <v>229</v>
      </c>
      <c r="F33">
        <v>5717654677</v>
      </c>
      <c r="G33" s="5">
        <v>3977.58</v>
      </c>
      <c r="H33">
        <v>2495</v>
      </c>
    </row>
    <row r="34" spans="1:8">
      <c r="A34">
        <v>2734</v>
      </c>
      <c r="B34" t="s">
        <v>47</v>
      </c>
      <c r="C34" s="4">
        <v>39562</v>
      </c>
      <c r="D34" t="s">
        <v>6</v>
      </c>
      <c r="E34" t="s">
        <v>230</v>
      </c>
      <c r="F34">
        <v>25094553895</v>
      </c>
      <c r="G34" s="5">
        <v>2770.02</v>
      </c>
      <c r="H34">
        <v>2734</v>
      </c>
    </row>
    <row r="35" spans="1:8">
      <c r="A35">
        <v>3201</v>
      </c>
      <c r="B35" t="s">
        <v>48</v>
      </c>
      <c r="C35" s="4">
        <v>40485</v>
      </c>
      <c r="D35" t="s">
        <v>7</v>
      </c>
      <c r="E35" t="s">
        <v>231</v>
      </c>
      <c r="F35">
        <v>31086770803</v>
      </c>
      <c r="G35" s="5">
        <v>1821</v>
      </c>
      <c r="H35">
        <v>3201</v>
      </c>
    </row>
    <row r="36" spans="1:8">
      <c r="A36">
        <v>2820</v>
      </c>
      <c r="B36" t="s">
        <v>49</v>
      </c>
      <c r="C36" s="4">
        <v>39685</v>
      </c>
      <c r="D36" t="s">
        <v>195</v>
      </c>
      <c r="E36" t="s">
        <v>223</v>
      </c>
      <c r="F36">
        <v>36878257875</v>
      </c>
      <c r="G36" s="5">
        <v>1836.45</v>
      </c>
      <c r="H36">
        <v>2820</v>
      </c>
    </row>
    <row r="37" spans="1:8">
      <c r="A37">
        <v>1089</v>
      </c>
      <c r="B37" t="s">
        <v>50</v>
      </c>
      <c r="C37" s="4">
        <v>36130</v>
      </c>
      <c r="D37" t="s">
        <v>181</v>
      </c>
      <c r="E37" t="s">
        <v>222</v>
      </c>
      <c r="F37">
        <v>4690862893</v>
      </c>
      <c r="G37" s="5">
        <v>1059.45</v>
      </c>
      <c r="H37">
        <v>1089</v>
      </c>
    </row>
    <row r="38" spans="1:8">
      <c r="A38">
        <v>2113</v>
      </c>
      <c r="B38" t="s">
        <v>51</v>
      </c>
      <c r="C38" s="4">
        <v>38504</v>
      </c>
      <c r="D38" t="s">
        <v>200</v>
      </c>
      <c r="E38" t="s">
        <v>8</v>
      </c>
      <c r="F38">
        <v>26672390839</v>
      </c>
      <c r="G38" s="5">
        <v>4711.17</v>
      </c>
      <c r="H38">
        <v>2113</v>
      </c>
    </row>
    <row r="39" spans="1:8">
      <c r="A39">
        <v>2702</v>
      </c>
      <c r="B39" t="s">
        <v>52</v>
      </c>
      <c r="C39" s="4">
        <v>39524</v>
      </c>
      <c r="D39" t="s">
        <v>197</v>
      </c>
      <c r="E39" t="s">
        <v>229</v>
      </c>
      <c r="F39">
        <v>14756799809</v>
      </c>
      <c r="G39" s="5">
        <v>3938.58</v>
      </c>
      <c r="H39">
        <v>2702</v>
      </c>
    </row>
    <row r="40" spans="1:8">
      <c r="A40">
        <v>1022</v>
      </c>
      <c r="B40" t="s">
        <v>53</v>
      </c>
      <c r="C40" s="4">
        <v>40182</v>
      </c>
      <c r="D40" t="s">
        <v>186</v>
      </c>
      <c r="E40" t="s">
        <v>215</v>
      </c>
      <c r="F40">
        <v>27777788841</v>
      </c>
      <c r="G40" s="5">
        <v>1972.95</v>
      </c>
      <c r="H40">
        <v>1022</v>
      </c>
    </row>
    <row r="41" spans="1:8">
      <c r="A41">
        <v>2897</v>
      </c>
      <c r="B41" t="s">
        <v>54</v>
      </c>
      <c r="C41" s="4">
        <v>39860</v>
      </c>
      <c r="D41" t="s">
        <v>197</v>
      </c>
      <c r="E41" t="s">
        <v>226</v>
      </c>
      <c r="F41">
        <v>33133102818</v>
      </c>
      <c r="G41" s="5">
        <v>1972.35</v>
      </c>
      <c r="H41">
        <v>2897</v>
      </c>
    </row>
    <row r="42" spans="1:8">
      <c r="A42">
        <v>2732</v>
      </c>
      <c r="B42" t="s">
        <v>55</v>
      </c>
      <c r="C42" s="4">
        <v>39562</v>
      </c>
      <c r="D42" t="s">
        <v>185</v>
      </c>
      <c r="E42" t="s">
        <v>214</v>
      </c>
      <c r="F42">
        <v>28921734856</v>
      </c>
      <c r="G42" s="5">
        <v>2248.34</v>
      </c>
      <c r="H42">
        <v>2732</v>
      </c>
    </row>
    <row r="43" spans="1:8">
      <c r="A43">
        <v>1498</v>
      </c>
      <c r="B43" t="s">
        <v>56</v>
      </c>
      <c r="C43" s="4">
        <v>38412</v>
      </c>
      <c r="D43" t="s">
        <v>201</v>
      </c>
      <c r="E43" t="s">
        <v>232</v>
      </c>
      <c r="F43">
        <v>29422789869</v>
      </c>
      <c r="G43" s="5">
        <v>2502.7800000000002</v>
      </c>
      <c r="H43">
        <v>1498</v>
      </c>
    </row>
    <row r="44" spans="1:8">
      <c r="A44">
        <v>2269</v>
      </c>
      <c r="B44" t="s">
        <v>57</v>
      </c>
      <c r="C44" s="4">
        <v>38810</v>
      </c>
      <c r="D44" t="s">
        <v>187</v>
      </c>
      <c r="E44" t="s">
        <v>4</v>
      </c>
      <c r="F44">
        <v>5675402861</v>
      </c>
      <c r="G44" s="5">
        <v>3899.13</v>
      </c>
      <c r="H44">
        <v>2269</v>
      </c>
    </row>
    <row r="45" spans="1:8">
      <c r="A45">
        <v>3067</v>
      </c>
      <c r="B45" t="s">
        <v>58</v>
      </c>
      <c r="C45" s="4">
        <v>40252</v>
      </c>
      <c r="D45" t="s">
        <v>187</v>
      </c>
      <c r="E45" t="s">
        <v>9</v>
      </c>
      <c r="F45">
        <v>25079950846</v>
      </c>
      <c r="G45" s="5">
        <v>5161.8</v>
      </c>
      <c r="H45">
        <v>3067</v>
      </c>
    </row>
    <row r="46" spans="1:8">
      <c r="A46">
        <v>2691</v>
      </c>
      <c r="B46" t="s">
        <v>59</v>
      </c>
      <c r="C46" s="4">
        <v>39503</v>
      </c>
      <c r="D46" t="s">
        <v>188</v>
      </c>
      <c r="E46" t="s">
        <v>233</v>
      </c>
      <c r="F46">
        <v>31072037858</v>
      </c>
      <c r="G46" s="5">
        <v>4620.83</v>
      </c>
      <c r="H46">
        <v>2691</v>
      </c>
    </row>
    <row r="47" spans="1:8">
      <c r="A47">
        <v>1093</v>
      </c>
      <c r="B47" t="s">
        <v>60</v>
      </c>
      <c r="C47" s="4">
        <v>35012</v>
      </c>
      <c r="D47" t="s">
        <v>181</v>
      </c>
      <c r="E47" t="s">
        <v>222</v>
      </c>
      <c r="F47">
        <v>3830246846</v>
      </c>
      <c r="G47" s="5">
        <v>1058.93</v>
      </c>
      <c r="H47">
        <v>1093</v>
      </c>
    </row>
    <row r="48" spans="1:8">
      <c r="A48">
        <v>2472</v>
      </c>
      <c r="B48" t="s">
        <v>61</v>
      </c>
      <c r="C48" s="4">
        <v>39209</v>
      </c>
      <c r="D48" t="s">
        <v>187</v>
      </c>
      <c r="E48" t="s">
        <v>234</v>
      </c>
      <c r="F48">
        <v>29692438813</v>
      </c>
      <c r="G48" s="5">
        <v>3525.54</v>
      </c>
      <c r="H48">
        <v>2472</v>
      </c>
    </row>
    <row r="49" spans="1:8">
      <c r="A49">
        <v>2024</v>
      </c>
      <c r="B49" t="s">
        <v>62</v>
      </c>
      <c r="C49" s="4">
        <v>39539</v>
      </c>
      <c r="D49" t="s">
        <v>195</v>
      </c>
      <c r="E49" t="s">
        <v>235</v>
      </c>
      <c r="F49">
        <v>25950597850</v>
      </c>
      <c r="G49" s="5">
        <v>3456.8</v>
      </c>
      <c r="H49">
        <v>2024</v>
      </c>
    </row>
    <row r="50" spans="1:8">
      <c r="A50">
        <v>1956</v>
      </c>
      <c r="B50" t="s">
        <v>63</v>
      </c>
      <c r="C50" s="4">
        <v>40392</v>
      </c>
      <c r="D50" t="s">
        <v>192</v>
      </c>
      <c r="E50" t="s">
        <v>218</v>
      </c>
      <c r="F50">
        <v>449324800</v>
      </c>
      <c r="G50" s="5">
        <v>1108.08</v>
      </c>
      <c r="H50">
        <v>1956</v>
      </c>
    </row>
    <row r="51" spans="1:8">
      <c r="A51">
        <v>2965</v>
      </c>
      <c r="B51" t="s">
        <v>64</v>
      </c>
      <c r="C51" s="4">
        <v>40000</v>
      </c>
      <c r="D51" t="s">
        <v>182</v>
      </c>
      <c r="E51" t="s">
        <v>211</v>
      </c>
      <c r="F51">
        <v>26625560804</v>
      </c>
      <c r="G51" s="5">
        <v>1613.74</v>
      </c>
      <c r="H51">
        <v>2965</v>
      </c>
    </row>
    <row r="52" spans="1:8">
      <c r="A52">
        <v>2904</v>
      </c>
      <c r="B52" t="s">
        <v>65</v>
      </c>
      <c r="C52" s="4">
        <v>39874</v>
      </c>
      <c r="D52" t="s">
        <v>195</v>
      </c>
      <c r="E52" t="s">
        <v>223</v>
      </c>
      <c r="F52">
        <v>35202903839</v>
      </c>
      <c r="G52" s="5">
        <v>1460.98</v>
      </c>
      <c r="H52">
        <v>2904</v>
      </c>
    </row>
    <row r="53" spans="1:8">
      <c r="A53">
        <v>2848</v>
      </c>
      <c r="B53" t="s">
        <v>66</v>
      </c>
      <c r="C53" s="4">
        <v>39741</v>
      </c>
      <c r="D53" t="s">
        <v>195</v>
      </c>
      <c r="E53" t="s">
        <v>223</v>
      </c>
      <c r="F53">
        <v>26981488884</v>
      </c>
      <c r="G53" s="5">
        <v>1460.98</v>
      </c>
      <c r="H53">
        <v>2848</v>
      </c>
    </row>
    <row r="54" spans="1:8">
      <c r="A54">
        <v>3148</v>
      </c>
      <c r="B54" t="s">
        <v>67</v>
      </c>
      <c r="C54" s="4">
        <v>40392</v>
      </c>
      <c r="D54" t="s">
        <v>192</v>
      </c>
      <c r="E54" t="s">
        <v>218</v>
      </c>
      <c r="F54">
        <v>35685218818</v>
      </c>
      <c r="G54" s="5">
        <v>831.06</v>
      </c>
      <c r="H54">
        <v>3148</v>
      </c>
    </row>
    <row r="55" spans="1:8">
      <c r="A55">
        <v>2719</v>
      </c>
      <c r="B55" t="s">
        <v>68</v>
      </c>
      <c r="C55" s="4">
        <v>39545</v>
      </c>
      <c r="D55" t="s">
        <v>183</v>
      </c>
      <c r="E55" t="s">
        <v>213</v>
      </c>
      <c r="F55">
        <v>32345511893</v>
      </c>
      <c r="G55" s="5">
        <v>5213.1000000000004</v>
      </c>
      <c r="H55">
        <v>2719</v>
      </c>
    </row>
    <row r="56" spans="1:8">
      <c r="A56">
        <v>3205</v>
      </c>
      <c r="B56" t="s">
        <v>69</v>
      </c>
      <c r="C56" s="4">
        <v>40485</v>
      </c>
      <c r="D56" t="s">
        <v>6</v>
      </c>
      <c r="E56" t="s">
        <v>236</v>
      </c>
      <c r="F56">
        <v>32554314845</v>
      </c>
      <c r="G56" s="5">
        <v>6000</v>
      </c>
      <c r="H56">
        <v>3205</v>
      </c>
    </row>
    <row r="57" spans="1:8">
      <c r="A57">
        <v>2649</v>
      </c>
      <c r="B57" t="s">
        <v>70</v>
      </c>
      <c r="C57" s="4">
        <v>39433</v>
      </c>
      <c r="D57" t="s">
        <v>203</v>
      </c>
      <c r="E57" t="s">
        <v>237</v>
      </c>
      <c r="F57">
        <v>15130973852</v>
      </c>
      <c r="G57" s="5">
        <v>2210.9899999999998</v>
      </c>
      <c r="H57">
        <v>2649</v>
      </c>
    </row>
    <row r="58" spans="1:8">
      <c r="A58">
        <v>2199</v>
      </c>
      <c r="B58" t="s">
        <v>71</v>
      </c>
      <c r="C58" s="4">
        <v>38644</v>
      </c>
      <c r="D58" t="s">
        <v>182</v>
      </c>
      <c r="E58" t="s">
        <v>214</v>
      </c>
      <c r="F58">
        <v>16992984837</v>
      </c>
      <c r="G58" s="5">
        <v>1973</v>
      </c>
      <c r="H58">
        <v>2199</v>
      </c>
    </row>
    <row r="59" spans="1:8">
      <c r="A59">
        <v>3171</v>
      </c>
      <c r="B59" t="s">
        <v>72</v>
      </c>
      <c r="C59" s="4">
        <v>40406</v>
      </c>
      <c r="D59" t="s">
        <v>185</v>
      </c>
      <c r="E59" t="s">
        <v>228</v>
      </c>
      <c r="F59">
        <v>34597347879</v>
      </c>
      <c r="G59" s="5">
        <v>1126.73</v>
      </c>
      <c r="H59">
        <v>3171</v>
      </c>
    </row>
    <row r="60" spans="1:8">
      <c r="A60">
        <v>2770</v>
      </c>
      <c r="B60" t="s">
        <v>73</v>
      </c>
      <c r="C60" s="4">
        <v>39615</v>
      </c>
      <c r="D60" t="s">
        <v>189</v>
      </c>
      <c r="E60" t="s">
        <v>238</v>
      </c>
      <c r="F60">
        <v>32897366877</v>
      </c>
      <c r="G60" s="5">
        <v>2456.12</v>
      </c>
      <c r="H60">
        <v>2770</v>
      </c>
    </row>
    <row r="61" spans="1:8">
      <c r="A61">
        <v>2112</v>
      </c>
      <c r="B61" t="s">
        <v>74</v>
      </c>
      <c r="C61" s="4">
        <v>38495</v>
      </c>
      <c r="D61" t="s">
        <v>185</v>
      </c>
      <c r="E61" t="s">
        <v>214</v>
      </c>
      <c r="F61">
        <v>25908198897</v>
      </c>
      <c r="G61" s="5">
        <v>2332.9499999999998</v>
      </c>
      <c r="H61">
        <v>2112</v>
      </c>
    </row>
    <row r="62" spans="1:8">
      <c r="A62">
        <v>2652</v>
      </c>
      <c r="B62" t="s">
        <v>75</v>
      </c>
      <c r="C62" s="4">
        <v>39455</v>
      </c>
      <c r="D62" t="s">
        <v>188</v>
      </c>
      <c r="E62" t="s">
        <v>233</v>
      </c>
      <c r="F62">
        <v>27371652886</v>
      </c>
      <c r="G62" s="5">
        <v>5583.9</v>
      </c>
      <c r="H62">
        <v>2652</v>
      </c>
    </row>
    <row r="63" spans="1:8">
      <c r="A63">
        <v>2639</v>
      </c>
      <c r="B63" t="s">
        <v>76</v>
      </c>
      <c r="C63" s="4">
        <v>40392</v>
      </c>
      <c r="D63" t="s">
        <v>192</v>
      </c>
      <c r="E63" t="s">
        <v>218</v>
      </c>
      <c r="F63">
        <v>24908107823</v>
      </c>
      <c r="G63" s="5">
        <v>1108.08</v>
      </c>
      <c r="H63">
        <v>2639</v>
      </c>
    </row>
    <row r="64" spans="1:8">
      <c r="A64">
        <v>2431</v>
      </c>
      <c r="B64" t="s">
        <v>77</v>
      </c>
      <c r="C64" s="4">
        <v>39142</v>
      </c>
      <c r="D64" t="s">
        <v>197</v>
      </c>
      <c r="E64" t="s">
        <v>226</v>
      </c>
      <c r="F64">
        <v>30311206808</v>
      </c>
      <c r="G64" s="5">
        <v>2011.8</v>
      </c>
      <c r="H64">
        <v>2431</v>
      </c>
    </row>
    <row r="65" spans="1:8">
      <c r="A65">
        <v>3149</v>
      </c>
      <c r="B65" t="s">
        <v>78</v>
      </c>
      <c r="C65" s="4">
        <v>40392</v>
      </c>
      <c r="D65" t="s">
        <v>192</v>
      </c>
      <c r="E65" t="s">
        <v>218</v>
      </c>
      <c r="F65">
        <v>30154281875</v>
      </c>
      <c r="G65" s="5">
        <v>831.06</v>
      </c>
      <c r="H65">
        <v>3149</v>
      </c>
    </row>
    <row r="66" spans="1:8">
      <c r="A66">
        <v>2074</v>
      </c>
      <c r="B66" t="s">
        <v>79</v>
      </c>
      <c r="C66" s="4">
        <v>39539</v>
      </c>
      <c r="D66" t="s">
        <v>195</v>
      </c>
      <c r="E66" t="s">
        <v>239</v>
      </c>
      <c r="F66">
        <v>32545324817</v>
      </c>
      <c r="G66" s="5">
        <v>2611.67</v>
      </c>
      <c r="H66">
        <v>2074</v>
      </c>
    </row>
    <row r="67" spans="1:8">
      <c r="A67">
        <v>2201</v>
      </c>
      <c r="B67" t="s">
        <v>80</v>
      </c>
      <c r="C67" s="4">
        <v>38644</v>
      </c>
      <c r="D67" t="s">
        <v>184</v>
      </c>
      <c r="E67" t="s">
        <v>3</v>
      </c>
      <c r="F67">
        <v>22084838800</v>
      </c>
      <c r="G67" s="5">
        <v>3314.8</v>
      </c>
      <c r="H67">
        <v>2201</v>
      </c>
    </row>
    <row r="68" spans="1:8">
      <c r="A68">
        <v>3160</v>
      </c>
      <c r="B68" t="s">
        <v>81</v>
      </c>
      <c r="C68" s="4">
        <v>40392</v>
      </c>
      <c r="D68" t="s">
        <v>192</v>
      </c>
      <c r="E68" t="s">
        <v>218</v>
      </c>
      <c r="F68">
        <v>33347793862</v>
      </c>
      <c r="G68" s="5">
        <v>1108.08</v>
      </c>
      <c r="H68">
        <v>3160</v>
      </c>
    </row>
    <row r="69" spans="1:8">
      <c r="A69">
        <v>2480</v>
      </c>
      <c r="B69" t="s">
        <v>82</v>
      </c>
      <c r="C69" s="4">
        <v>39218</v>
      </c>
      <c r="D69" t="s">
        <v>184</v>
      </c>
      <c r="E69" t="s">
        <v>10</v>
      </c>
      <c r="F69">
        <v>22311592874</v>
      </c>
      <c r="G69" s="5">
        <v>3004.47</v>
      </c>
      <c r="H69">
        <v>2480</v>
      </c>
    </row>
    <row r="70" spans="1:8">
      <c r="A70">
        <v>2993</v>
      </c>
      <c r="B70" t="s">
        <v>83</v>
      </c>
      <c r="C70" s="4">
        <v>40057</v>
      </c>
      <c r="D70" t="s">
        <v>199</v>
      </c>
      <c r="E70" t="s">
        <v>240</v>
      </c>
      <c r="F70">
        <v>31559462884</v>
      </c>
      <c r="G70" s="5">
        <v>4575.07</v>
      </c>
      <c r="H70">
        <v>2993</v>
      </c>
    </row>
    <row r="71" spans="1:8">
      <c r="A71">
        <v>2746</v>
      </c>
      <c r="B71" t="s">
        <v>84</v>
      </c>
      <c r="C71" s="4">
        <v>39575</v>
      </c>
      <c r="D71" t="s">
        <v>188</v>
      </c>
      <c r="E71" t="s">
        <v>233</v>
      </c>
      <c r="F71">
        <v>32381311840</v>
      </c>
      <c r="G71" s="5">
        <v>4620.83</v>
      </c>
      <c r="H71">
        <v>2746</v>
      </c>
    </row>
    <row r="72" spans="1:8">
      <c r="A72">
        <v>3121</v>
      </c>
      <c r="B72" t="s">
        <v>85</v>
      </c>
      <c r="C72" s="4">
        <v>40350</v>
      </c>
      <c r="D72" t="s">
        <v>198</v>
      </c>
      <c r="E72" t="s">
        <v>11</v>
      </c>
      <c r="F72">
        <v>616638914</v>
      </c>
      <c r="G72" s="5">
        <v>3500</v>
      </c>
      <c r="H72">
        <v>3121</v>
      </c>
    </row>
    <row r="73" spans="1:8">
      <c r="A73">
        <v>2118</v>
      </c>
      <c r="B73" t="s">
        <v>86</v>
      </c>
      <c r="C73" s="4">
        <v>38511</v>
      </c>
      <c r="D73" t="s">
        <v>187</v>
      </c>
      <c r="E73" t="s">
        <v>241</v>
      </c>
      <c r="F73">
        <v>31852073861</v>
      </c>
      <c r="G73" s="5">
        <v>2689.25</v>
      </c>
      <c r="H73">
        <v>2118</v>
      </c>
    </row>
    <row r="74" spans="1:8">
      <c r="A74">
        <v>3185</v>
      </c>
      <c r="B74" t="s">
        <v>87</v>
      </c>
      <c r="C74" s="4">
        <v>40422</v>
      </c>
      <c r="D74" t="s">
        <v>186</v>
      </c>
      <c r="E74" t="s">
        <v>225</v>
      </c>
      <c r="F74">
        <v>34327089800</v>
      </c>
      <c r="G74" s="5">
        <v>1505.34</v>
      </c>
      <c r="H74">
        <v>3185</v>
      </c>
    </row>
    <row r="75" spans="1:8">
      <c r="A75">
        <v>1171</v>
      </c>
      <c r="B75" t="s">
        <v>88</v>
      </c>
      <c r="C75" s="4">
        <v>36752</v>
      </c>
      <c r="D75" t="s">
        <v>181</v>
      </c>
      <c r="E75" t="s">
        <v>210</v>
      </c>
      <c r="F75">
        <v>87466341853</v>
      </c>
      <c r="G75" s="5">
        <v>1699.85</v>
      </c>
      <c r="H75">
        <v>1171</v>
      </c>
    </row>
    <row r="76" spans="1:8">
      <c r="A76">
        <v>2779</v>
      </c>
      <c r="B76" t="s">
        <v>89</v>
      </c>
      <c r="C76" s="4">
        <v>39622</v>
      </c>
      <c r="D76" t="s">
        <v>204</v>
      </c>
      <c r="E76" t="s">
        <v>242</v>
      </c>
      <c r="F76">
        <v>35508904867</v>
      </c>
      <c r="G76" s="5">
        <v>3250.44</v>
      </c>
      <c r="H76">
        <v>2779</v>
      </c>
    </row>
    <row r="77" spans="1:8">
      <c r="A77">
        <v>2973</v>
      </c>
      <c r="B77" t="s">
        <v>90</v>
      </c>
      <c r="C77" s="4">
        <v>40007</v>
      </c>
      <c r="D77" t="s">
        <v>187</v>
      </c>
      <c r="E77" t="s">
        <v>241</v>
      </c>
      <c r="F77">
        <v>31824276877</v>
      </c>
      <c r="G77" s="5">
        <v>2945.25</v>
      </c>
      <c r="H77">
        <v>2973</v>
      </c>
    </row>
    <row r="78" spans="1:8">
      <c r="A78">
        <v>2580</v>
      </c>
      <c r="B78" t="s">
        <v>91</v>
      </c>
      <c r="C78" s="4">
        <v>39539</v>
      </c>
      <c r="D78" t="s">
        <v>195</v>
      </c>
      <c r="E78" t="s">
        <v>223</v>
      </c>
      <c r="F78">
        <v>22569169870</v>
      </c>
      <c r="G78" s="5">
        <v>1972.71</v>
      </c>
      <c r="H78">
        <v>2580</v>
      </c>
    </row>
    <row r="79" spans="1:8">
      <c r="A79">
        <v>1987</v>
      </c>
      <c r="B79" t="s">
        <v>92</v>
      </c>
      <c r="C79" s="4">
        <v>38355</v>
      </c>
      <c r="D79" t="s">
        <v>190</v>
      </c>
      <c r="E79" t="s">
        <v>243</v>
      </c>
      <c r="F79">
        <v>21464751889</v>
      </c>
      <c r="G79" s="5">
        <v>3218.25</v>
      </c>
      <c r="H79">
        <v>1987</v>
      </c>
    </row>
    <row r="80" spans="1:8">
      <c r="A80">
        <v>2867</v>
      </c>
      <c r="B80" t="s">
        <v>93</v>
      </c>
      <c r="C80" s="4">
        <v>39790</v>
      </c>
      <c r="D80" t="s">
        <v>188</v>
      </c>
      <c r="E80" t="s">
        <v>244</v>
      </c>
      <c r="F80">
        <v>22189392829</v>
      </c>
      <c r="G80" s="5">
        <v>7937.89</v>
      </c>
      <c r="H80">
        <v>2867</v>
      </c>
    </row>
    <row r="81" spans="1:8">
      <c r="A81">
        <v>9134</v>
      </c>
      <c r="B81" t="s">
        <v>94</v>
      </c>
      <c r="C81" s="4">
        <v>40087</v>
      </c>
      <c r="D81" t="s">
        <v>191</v>
      </c>
      <c r="E81" t="s">
        <v>245</v>
      </c>
      <c r="F81">
        <v>17608806800</v>
      </c>
      <c r="G81" s="5">
        <v>3899.7</v>
      </c>
      <c r="H81">
        <v>9134</v>
      </c>
    </row>
    <row r="82" spans="1:8">
      <c r="A82">
        <v>2216</v>
      </c>
      <c r="B82" t="s">
        <v>95</v>
      </c>
      <c r="C82" s="4">
        <v>38677</v>
      </c>
      <c r="D82" t="s">
        <v>200</v>
      </c>
      <c r="E82" t="s">
        <v>12</v>
      </c>
      <c r="F82">
        <v>25834019803</v>
      </c>
      <c r="G82" s="5">
        <v>5316.33</v>
      </c>
      <c r="H82">
        <v>2216</v>
      </c>
    </row>
    <row r="83" spans="1:8">
      <c r="A83">
        <v>2158</v>
      </c>
      <c r="B83" t="s">
        <v>96</v>
      </c>
      <c r="C83" s="4">
        <v>38573</v>
      </c>
      <c r="D83" t="s">
        <v>191</v>
      </c>
      <c r="E83" t="s">
        <v>246</v>
      </c>
      <c r="F83">
        <v>27842397805</v>
      </c>
      <c r="G83" s="5">
        <v>4758.08</v>
      </c>
      <c r="H83">
        <v>2158</v>
      </c>
    </row>
    <row r="84" spans="1:8">
      <c r="A84">
        <v>1852</v>
      </c>
      <c r="B84" t="s">
        <v>97</v>
      </c>
      <c r="C84" s="4">
        <v>38054</v>
      </c>
      <c r="D84" t="s">
        <v>185</v>
      </c>
      <c r="E84" t="s">
        <v>214</v>
      </c>
      <c r="F84">
        <v>30346083818</v>
      </c>
      <c r="G84" s="5">
        <v>2036.21</v>
      </c>
      <c r="H84">
        <v>1852</v>
      </c>
    </row>
    <row r="85" spans="1:8">
      <c r="A85">
        <v>2854</v>
      </c>
      <c r="B85" t="s">
        <v>98</v>
      </c>
      <c r="C85" s="4">
        <v>39756</v>
      </c>
      <c r="D85" t="s">
        <v>185</v>
      </c>
      <c r="E85" t="s">
        <v>217</v>
      </c>
      <c r="F85">
        <v>17803422845</v>
      </c>
      <c r="G85" s="5">
        <v>1491</v>
      </c>
      <c r="H85">
        <v>2854</v>
      </c>
    </row>
    <row r="86" spans="1:8">
      <c r="A86">
        <v>2903</v>
      </c>
      <c r="B86" t="s">
        <v>99</v>
      </c>
      <c r="C86" s="4">
        <v>39874</v>
      </c>
      <c r="D86" t="s">
        <v>196</v>
      </c>
      <c r="E86" t="s">
        <v>224</v>
      </c>
      <c r="F86">
        <v>15265555811</v>
      </c>
      <c r="G86" s="5">
        <v>2671.3</v>
      </c>
      <c r="H86">
        <v>2903</v>
      </c>
    </row>
    <row r="87" spans="1:8">
      <c r="A87">
        <v>2819</v>
      </c>
      <c r="B87" t="s">
        <v>100</v>
      </c>
      <c r="C87" s="4">
        <v>39678</v>
      </c>
      <c r="D87" t="s">
        <v>188</v>
      </c>
      <c r="E87" t="s">
        <v>216</v>
      </c>
      <c r="F87">
        <v>37013871842</v>
      </c>
      <c r="G87" s="5">
        <v>3490.97</v>
      </c>
      <c r="H87">
        <v>2819</v>
      </c>
    </row>
    <row r="88" spans="1:8">
      <c r="A88">
        <v>1109</v>
      </c>
      <c r="B88" t="s">
        <v>101</v>
      </c>
      <c r="C88" s="4">
        <v>36626</v>
      </c>
      <c r="D88" t="s">
        <v>181</v>
      </c>
      <c r="E88" t="s">
        <v>210</v>
      </c>
      <c r="F88">
        <v>91534674500</v>
      </c>
      <c r="G88" s="5">
        <v>1692.6</v>
      </c>
      <c r="H88">
        <v>1109</v>
      </c>
    </row>
    <row r="89" spans="1:8">
      <c r="A89">
        <v>1954</v>
      </c>
      <c r="B89" t="s">
        <v>102</v>
      </c>
      <c r="C89" s="4">
        <v>38202</v>
      </c>
      <c r="D89" t="s">
        <v>187</v>
      </c>
      <c r="E89" t="s">
        <v>247</v>
      </c>
      <c r="F89">
        <v>2244048810</v>
      </c>
      <c r="G89" s="5">
        <v>2070.96</v>
      </c>
      <c r="H89">
        <v>1954</v>
      </c>
    </row>
    <row r="90" spans="1:8">
      <c r="A90">
        <v>2776</v>
      </c>
      <c r="B90" t="s">
        <v>103</v>
      </c>
      <c r="C90" s="4">
        <v>39622</v>
      </c>
      <c r="D90" t="s">
        <v>196</v>
      </c>
      <c r="E90" t="s">
        <v>224</v>
      </c>
      <c r="F90">
        <v>26846415874</v>
      </c>
      <c r="G90" s="5">
        <v>2612</v>
      </c>
      <c r="H90">
        <v>2776</v>
      </c>
    </row>
    <row r="91" spans="1:8">
      <c r="A91">
        <v>2279</v>
      </c>
      <c r="B91" t="s">
        <v>104</v>
      </c>
      <c r="C91" s="4">
        <v>38810</v>
      </c>
      <c r="D91" t="s">
        <v>201</v>
      </c>
      <c r="E91" t="s">
        <v>248</v>
      </c>
      <c r="F91">
        <v>69358192372</v>
      </c>
      <c r="G91" s="5">
        <v>1470</v>
      </c>
      <c r="H91">
        <v>2279</v>
      </c>
    </row>
    <row r="92" spans="1:8">
      <c r="A92">
        <v>2289</v>
      </c>
      <c r="B92" t="s">
        <v>105</v>
      </c>
      <c r="C92" s="4">
        <v>39147</v>
      </c>
      <c r="D92" t="s">
        <v>185</v>
      </c>
      <c r="E92" t="s">
        <v>238</v>
      </c>
      <c r="F92">
        <v>30237895846</v>
      </c>
      <c r="G92" s="5">
        <v>2742.6</v>
      </c>
      <c r="H92">
        <v>2289</v>
      </c>
    </row>
    <row r="93" spans="1:8">
      <c r="A93">
        <v>2859</v>
      </c>
      <c r="B93" t="s">
        <v>106</v>
      </c>
      <c r="C93" s="4">
        <v>39776</v>
      </c>
      <c r="D93" t="s">
        <v>185</v>
      </c>
      <c r="E93" t="s">
        <v>214</v>
      </c>
      <c r="F93">
        <v>30710578814</v>
      </c>
      <c r="G93" s="5">
        <v>1836.45</v>
      </c>
      <c r="H93">
        <v>2859</v>
      </c>
    </row>
    <row r="94" spans="1:8">
      <c r="A94">
        <v>1851</v>
      </c>
      <c r="B94" t="s">
        <v>107</v>
      </c>
      <c r="C94" s="4">
        <v>38055</v>
      </c>
      <c r="D94" t="s">
        <v>200</v>
      </c>
      <c r="E94" t="s">
        <v>13</v>
      </c>
      <c r="F94">
        <v>22148408852</v>
      </c>
      <c r="G94" s="5">
        <v>3593.69</v>
      </c>
      <c r="H94">
        <v>1851</v>
      </c>
    </row>
    <row r="95" spans="1:8">
      <c r="A95">
        <v>2749</v>
      </c>
      <c r="B95" t="s">
        <v>108</v>
      </c>
      <c r="C95" s="4">
        <v>39587</v>
      </c>
      <c r="D95" t="s">
        <v>193</v>
      </c>
      <c r="E95" t="s">
        <v>249</v>
      </c>
      <c r="F95">
        <v>26846592814</v>
      </c>
      <c r="G95" s="5">
        <v>5460</v>
      </c>
      <c r="H95">
        <v>2749</v>
      </c>
    </row>
    <row r="96" spans="1:8">
      <c r="A96">
        <v>2645</v>
      </c>
      <c r="B96" t="s">
        <v>109</v>
      </c>
      <c r="C96" s="4">
        <v>39419</v>
      </c>
      <c r="D96" t="s">
        <v>6</v>
      </c>
      <c r="E96" t="s">
        <v>250</v>
      </c>
      <c r="F96">
        <v>30238121879</v>
      </c>
      <c r="G96" s="5">
        <v>3667.2</v>
      </c>
      <c r="H96">
        <v>2645</v>
      </c>
    </row>
    <row r="97" spans="1:8">
      <c r="A97">
        <v>1280</v>
      </c>
      <c r="B97" t="s">
        <v>110</v>
      </c>
      <c r="C97" s="4">
        <v>37144</v>
      </c>
      <c r="D97" t="s">
        <v>184</v>
      </c>
      <c r="E97" t="s">
        <v>3</v>
      </c>
      <c r="F97">
        <v>30238203840</v>
      </c>
      <c r="G97" s="5">
        <v>3698.35</v>
      </c>
      <c r="H97">
        <v>1280</v>
      </c>
    </row>
    <row r="98" spans="1:8">
      <c r="A98">
        <v>2851</v>
      </c>
      <c r="B98" t="s">
        <v>111</v>
      </c>
      <c r="C98" s="4">
        <v>39756</v>
      </c>
      <c r="D98" t="s">
        <v>182</v>
      </c>
      <c r="E98" t="s">
        <v>211</v>
      </c>
      <c r="F98">
        <v>4003352980</v>
      </c>
      <c r="G98" s="5">
        <v>1613.74</v>
      </c>
      <c r="H98">
        <v>2851</v>
      </c>
    </row>
    <row r="99" spans="1:8">
      <c r="A99">
        <v>3070</v>
      </c>
      <c r="B99" t="s">
        <v>112</v>
      </c>
      <c r="C99" s="4">
        <v>40259</v>
      </c>
      <c r="D99" t="s">
        <v>205</v>
      </c>
      <c r="E99" t="s">
        <v>251</v>
      </c>
      <c r="F99">
        <v>21885633874</v>
      </c>
      <c r="G99" s="5">
        <v>3899.7</v>
      </c>
      <c r="H99">
        <v>3070</v>
      </c>
    </row>
    <row r="100" spans="1:8">
      <c r="A100">
        <v>2368</v>
      </c>
      <c r="B100" t="s">
        <v>113</v>
      </c>
      <c r="C100" s="4">
        <v>40392</v>
      </c>
      <c r="D100" t="s">
        <v>192</v>
      </c>
      <c r="E100" t="s">
        <v>218</v>
      </c>
      <c r="F100">
        <v>21857882806</v>
      </c>
      <c r="G100" s="5">
        <v>1108.08</v>
      </c>
      <c r="H100">
        <v>2368</v>
      </c>
    </row>
    <row r="101" spans="1:8">
      <c r="A101">
        <v>1232</v>
      </c>
      <c r="B101" t="s">
        <v>114</v>
      </c>
      <c r="C101" s="4">
        <v>38412</v>
      </c>
      <c r="D101" t="s">
        <v>188</v>
      </c>
      <c r="E101" t="s">
        <v>233</v>
      </c>
      <c r="F101">
        <v>29974118824</v>
      </c>
      <c r="G101" s="5">
        <v>5367.94</v>
      </c>
      <c r="H101">
        <v>1232</v>
      </c>
    </row>
    <row r="102" spans="1:8">
      <c r="A102">
        <v>1113</v>
      </c>
      <c r="B102" t="s">
        <v>115</v>
      </c>
      <c r="C102" s="4">
        <v>36648</v>
      </c>
      <c r="D102" t="s">
        <v>197</v>
      </c>
      <c r="E102" t="s">
        <v>226</v>
      </c>
      <c r="F102">
        <v>21497765889</v>
      </c>
      <c r="G102" s="5">
        <v>2426.44</v>
      </c>
      <c r="H102">
        <v>1113</v>
      </c>
    </row>
    <row r="103" spans="1:8">
      <c r="A103">
        <v>1481</v>
      </c>
      <c r="B103" t="s">
        <v>116</v>
      </c>
      <c r="C103" s="4">
        <v>37803</v>
      </c>
      <c r="D103" t="s">
        <v>185</v>
      </c>
      <c r="E103" t="s">
        <v>238</v>
      </c>
      <c r="F103">
        <v>19234483820</v>
      </c>
      <c r="G103" s="5">
        <v>2768.45</v>
      </c>
      <c r="H103">
        <v>1481</v>
      </c>
    </row>
    <row r="104" spans="1:8">
      <c r="A104">
        <v>2471</v>
      </c>
      <c r="B104" t="s">
        <v>117</v>
      </c>
      <c r="C104" s="4">
        <v>40287</v>
      </c>
      <c r="D104" t="s">
        <v>206</v>
      </c>
      <c r="E104" t="s">
        <v>212</v>
      </c>
      <c r="F104">
        <v>14840840806</v>
      </c>
      <c r="G104" s="5">
        <v>4100</v>
      </c>
      <c r="H104">
        <v>2471</v>
      </c>
    </row>
    <row r="105" spans="1:8">
      <c r="A105">
        <v>2378</v>
      </c>
      <c r="B105" t="s">
        <v>118</v>
      </c>
      <c r="C105" s="4">
        <v>39398</v>
      </c>
      <c r="D105" t="s">
        <v>187</v>
      </c>
      <c r="E105" t="s">
        <v>5</v>
      </c>
      <c r="F105">
        <v>31353469867</v>
      </c>
      <c r="G105" s="5">
        <v>2637.86</v>
      </c>
      <c r="H105">
        <v>2378</v>
      </c>
    </row>
    <row r="106" spans="1:8">
      <c r="A106">
        <v>2996</v>
      </c>
      <c r="B106" t="s">
        <v>119</v>
      </c>
      <c r="C106" s="4">
        <v>40057</v>
      </c>
      <c r="D106" t="s">
        <v>187</v>
      </c>
      <c r="E106" t="s">
        <v>5</v>
      </c>
      <c r="F106">
        <v>34656070823</v>
      </c>
      <c r="G106" s="5">
        <v>2611.75</v>
      </c>
      <c r="H106">
        <v>2996</v>
      </c>
    </row>
    <row r="107" spans="1:8">
      <c r="A107">
        <v>2753</v>
      </c>
      <c r="B107" t="s">
        <v>120</v>
      </c>
      <c r="C107" s="4">
        <v>39587</v>
      </c>
      <c r="D107" t="s">
        <v>196</v>
      </c>
      <c r="E107" t="s">
        <v>224</v>
      </c>
      <c r="F107">
        <v>22462909885</v>
      </c>
      <c r="G107" s="5">
        <v>2510.91</v>
      </c>
      <c r="H107">
        <v>2753</v>
      </c>
    </row>
    <row r="108" spans="1:8">
      <c r="A108">
        <v>3158</v>
      </c>
      <c r="B108" t="s">
        <v>121</v>
      </c>
      <c r="C108" s="4">
        <v>40392</v>
      </c>
      <c r="D108" t="s">
        <v>182</v>
      </c>
      <c r="E108" t="s">
        <v>211</v>
      </c>
      <c r="F108">
        <v>32204695823</v>
      </c>
      <c r="G108" s="5">
        <v>1614</v>
      </c>
      <c r="H108">
        <v>3158</v>
      </c>
    </row>
    <row r="109" spans="1:8">
      <c r="A109">
        <v>2853</v>
      </c>
      <c r="B109" t="s">
        <v>122</v>
      </c>
      <c r="C109" s="4">
        <v>39756</v>
      </c>
      <c r="D109" t="s">
        <v>185</v>
      </c>
      <c r="E109" t="s">
        <v>214</v>
      </c>
      <c r="F109">
        <v>29334418885</v>
      </c>
      <c r="G109" s="5">
        <v>1973</v>
      </c>
      <c r="H109">
        <v>2853</v>
      </c>
    </row>
    <row r="110" spans="1:8">
      <c r="A110">
        <v>1320</v>
      </c>
      <c r="B110" t="s">
        <v>123</v>
      </c>
      <c r="C110" s="4">
        <v>37378</v>
      </c>
      <c r="D110" t="s">
        <v>188</v>
      </c>
      <c r="E110" t="s">
        <v>233</v>
      </c>
      <c r="F110">
        <v>28594583877</v>
      </c>
      <c r="G110" s="5">
        <v>5522.79</v>
      </c>
      <c r="H110">
        <v>1320</v>
      </c>
    </row>
    <row r="111" spans="1:8">
      <c r="A111">
        <v>2997</v>
      </c>
      <c r="B111" t="s">
        <v>124</v>
      </c>
      <c r="C111" s="4">
        <v>40057</v>
      </c>
      <c r="D111" t="s">
        <v>182</v>
      </c>
      <c r="E111" t="s">
        <v>211</v>
      </c>
      <c r="F111">
        <v>18719276842</v>
      </c>
      <c r="G111" s="5">
        <v>1613.74</v>
      </c>
      <c r="H111">
        <v>2997</v>
      </c>
    </row>
    <row r="112" spans="1:8">
      <c r="A112">
        <v>3186</v>
      </c>
      <c r="B112" t="s">
        <v>125</v>
      </c>
      <c r="C112" s="4">
        <v>40422</v>
      </c>
      <c r="D112" t="s">
        <v>195</v>
      </c>
      <c r="E112" t="s">
        <v>223</v>
      </c>
      <c r="F112">
        <v>37011190821</v>
      </c>
      <c r="G112" s="5">
        <v>1491</v>
      </c>
      <c r="H112">
        <v>3186</v>
      </c>
    </row>
    <row r="113" spans="1:8">
      <c r="A113">
        <v>2487</v>
      </c>
      <c r="B113" t="s">
        <v>126</v>
      </c>
      <c r="C113" s="4">
        <v>40392</v>
      </c>
      <c r="D113" t="s">
        <v>192</v>
      </c>
      <c r="E113" t="s">
        <v>218</v>
      </c>
      <c r="F113">
        <v>17958220820</v>
      </c>
      <c r="G113" s="5">
        <v>1108.08</v>
      </c>
      <c r="H113">
        <v>2487</v>
      </c>
    </row>
    <row r="114" spans="1:8">
      <c r="A114">
        <v>2864</v>
      </c>
      <c r="B114" t="s">
        <v>127</v>
      </c>
      <c r="C114" s="4">
        <v>39785</v>
      </c>
      <c r="D114" t="s">
        <v>184</v>
      </c>
      <c r="E114" t="s">
        <v>3</v>
      </c>
      <c r="F114">
        <v>27221587876</v>
      </c>
      <c r="G114" s="5">
        <v>3456.4</v>
      </c>
      <c r="H114">
        <v>2864</v>
      </c>
    </row>
    <row r="115" spans="1:8">
      <c r="A115">
        <v>2788</v>
      </c>
      <c r="B115" t="s">
        <v>128</v>
      </c>
      <c r="C115" s="4">
        <v>39630</v>
      </c>
      <c r="D115" t="s">
        <v>202</v>
      </c>
      <c r="E115" t="s">
        <v>252</v>
      </c>
      <c r="F115">
        <v>538988932</v>
      </c>
      <c r="G115" s="5">
        <v>2456.12</v>
      </c>
      <c r="H115">
        <v>2788</v>
      </c>
    </row>
    <row r="116" spans="1:8">
      <c r="A116">
        <v>1508</v>
      </c>
      <c r="B116" t="s">
        <v>129</v>
      </c>
      <c r="C116" s="4">
        <v>38385</v>
      </c>
      <c r="D116" t="s">
        <v>188</v>
      </c>
      <c r="E116" t="s">
        <v>227</v>
      </c>
      <c r="F116">
        <v>21295459809</v>
      </c>
      <c r="G116" s="5">
        <v>3594.65</v>
      </c>
      <c r="H116">
        <v>1508</v>
      </c>
    </row>
    <row r="117" spans="1:8">
      <c r="A117">
        <v>2959</v>
      </c>
      <c r="B117" t="s">
        <v>130</v>
      </c>
      <c r="C117" s="4">
        <v>39995</v>
      </c>
      <c r="D117" t="s">
        <v>6</v>
      </c>
      <c r="E117" t="s">
        <v>253</v>
      </c>
      <c r="F117">
        <v>6495660847</v>
      </c>
      <c r="G117" s="5">
        <v>1971.9</v>
      </c>
      <c r="H117">
        <v>2959</v>
      </c>
    </row>
    <row r="118" spans="1:8">
      <c r="A118">
        <v>1119</v>
      </c>
      <c r="B118" t="s">
        <v>131</v>
      </c>
      <c r="C118" s="4">
        <v>35309</v>
      </c>
      <c r="D118" t="s">
        <v>181</v>
      </c>
      <c r="E118" t="s">
        <v>222</v>
      </c>
      <c r="F118">
        <v>15291485884</v>
      </c>
      <c r="G118" s="5">
        <v>1058.93</v>
      </c>
      <c r="H118">
        <v>1119</v>
      </c>
    </row>
    <row r="119" spans="1:8">
      <c r="A119">
        <v>2792</v>
      </c>
      <c r="B119" t="s">
        <v>132</v>
      </c>
      <c r="C119" s="4">
        <v>39630</v>
      </c>
      <c r="D119" t="s">
        <v>192</v>
      </c>
      <c r="E119" t="s">
        <v>254</v>
      </c>
      <c r="F119">
        <v>18272123819</v>
      </c>
      <c r="G119" s="5">
        <v>3661.81</v>
      </c>
      <c r="H119">
        <v>2792</v>
      </c>
    </row>
    <row r="120" spans="1:8">
      <c r="A120">
        <v>3043</v>
      </c>
      <c r="B120" t="s">
        <v>133</v>
      </c>
      <c r="C120" s="4">
        <v>40196</v>
      </c>
      <c r="D120" t="s">
        <v>188</v>
      </c>
      <c r="E120" t="s">
        <v>255</v>
      </c>
      <c r="F120">
        <v>1060804409</v>
      </c>
      <c r="G120" s="5">
        <v>4574.8500000000004</v>
      </c>
      <c r="H120">
        <v>3043</v>
      </c>
    </row>
    <row r="121" spans="1:8">
      <c r="A121">
        <v>3202</v>
      </c>
      <c r="B121" t="s">
        <v>134</v>
      </c>
      <c r="C121" s="4">
        <v>40485</v>
      </c>
      <c r="D121" t="s">
        <v>2</v>
      </c>
      <c r="E121" t="s">
        <v>212</v>
      </c>
      <c r="F121">
        <v>33015049810</v>
      </c>
      <c r="G121" s="5">
        <v>3457</v>
      </c>
      <c r="H121">
        <v>3202</v>
      </c>
    </row>
    <row r="122" spans="1:8">
      <c r="A122">
        <v>2662</v>
      </c>
      <c r="B122" t="s">
        <v>135</v>
      </c>
      <c r="C122" s="4">
        <v>39468</v>
      </c>
      <c r="D122" t="s">
        <v>186</v>
      </c>
      <c r="E122" t="s">
        <v>215</v>
      </c>
      <c r="F122">
        <v>36463821802</v>
      </c>
      <c r="G122" s="5">
        <v>2072.6999999999998</v>
      </c>
      <c r="H122">
        <v>2662</v>
      </c>
    </row>
    <row r="123" spans="1:8">
      <c r="A123">
        <v>3206</v>
      </c>
      <c r="B123" t="s">
        <v>136</v>
      </c>
      <c r="C123" s="4">
        <v>40485</v>
      </c>
      <c r="D123" t="s">
        <v>182</v>
      </c>
      <c r="E123" t="s">
        <v>238</v>
      </c>
      <c r="F123">
        <v>28516122808</v>
      </c>
      <c r="G123" s="5">
        <v>2612</v>
      </c>
      <c r="H123">
        <v>3206</v>
      </c>
    </row>
    <row r="124" spans="1:8">
      <c r="A124">
        <v>2261</v>
      </c>
      <c r="B124" t="s">
        <v>137</v>
      </c>
      <c r="C124" s="4">
        <v>39147</v>
      </c>
      <c r="D124" t="s">
        <v>202</v>
      </c>
      <c r="E124" t="s">
        <v>256</v>
      </c>
      <c r="F124">
        <v>32602665851</v>
      </c>
      <c r="G124" s="5">
        <v>3630.9</v>
      </c>
      <c r="H124">
        <v>2261</v>
      </c>
    </row>
    <row r="125" spans="1:8">
      <c r="A125">
        <v>2114</v>
      </c>
      <c r="B125" t="s">
        <v>138</v>
      </c>
      <c r="C125" s="4">
        <v>39485</v>
      </c>
      <c r="D125" t="s">
        <v>191</v>
      </c>
      <c r="E125" t="s">
        <v>257</v>
      </c>
      <c r="F125">
        <v>17002204890</v>
      </c>
      <c r="G125" s="5">
        <v>3604.86</v>
      </c>
      <c r="H125">
        <v>2114</v>
      </c>
    </row>
    <row r="126" spans="1:8">
      <c r="A126">
        <v>2839</v>
      </c>
      <c r="B126" t="s">
        <v>139</v>
      </c>
      <c r="C126" s="4">
        <v>39723</v>
      </c>
      <c r="D126" t="s">
        <v>201</v>
      </c>
      <c r="E126" t="s">
        <v>248</v>
      </c>
      <c r="F126">
        <v>30474704807</v>
      </c>
      <c r="G126" s="5">
        <v>1522.5</v>
      </c>
      <c r="H126">
        <v>2839</v>
      </c>
    </row>
    <row r="127" spans="1:8">
      <c r="A127">
        <v>2608</v>
      </c>
      <c r="B127" t="s">
        <v>140</v>
      </c>
      <c r="C127" s="4">
        <v>39328</v>
      </c>
      <c r="D127" t="s">
        <v>202</v>
      </c>
      <c r="E127" t="s">
        <v>256</v>
      </c>
      <c r="F127">
        <v>31246547813</v>
      </c>
      <c r="G127" s="5">
        <v>3980.02</v>
      </c>
      <c r="H127">
        <v>2608</v>
      </c>
    </row>
    <row r="128" spans="1:8">
      <c r="A128">
        <v>2975</v>
      </c>
      <c r="B128" t="s">
        <v>141</v>
      </c>
      <c r="C128" s="4">
        <v>40028</v>
      </c>
      <c r="D128" t="s">
        <v>183</v>
      </c>
      <c r="E128" t="s">
        <v>219</v>
      </c>
      <c r="F128">
        <v>31393472869</v>
      </c>
      <c r="G128" s="5">
        <v>3456.6</v>
      </c>
      <c r="H128">
        <v>2975</v>
      </c>
    </row>
    <row r="129" spans="1:8">
      <c r="A129">
        <v>2462</v>
      </c>
      <c r="B129" t="s">
        <v>142</v>
      </c>
      <c r="C129" s="4">
        <v>39175</v>
      </c>
      <c r="D129" t="s">
        <v>199</v>
      </c>
      <c r="E129" t="s">
        <v>240</v>
      </c>
      <c r="F129">
        <v>32227616806</v>
      </c>
      <c r="G129" s="5">
        <v>5250</v>
      </c>
      <c r="H129">
        <v>2462</v>
      </c>
    </row>
    <row r="130" spans="1:8">
      <c r="A130">
        <v>2481</v>
      </c>
      <c r="B130" t="s">
        <v>143</v>
      </c>
      <c r="C130" s="4">
        <v>39223</v>
      </c>
      <c r="D130" t="s">
        <v>186</v>
      </c>
      <c r="E130" t="s">
        <v>215</v>
      </c>
      <c r="F130">
        <v>33439636828</v>
      </c>
      <c r="G130" s="5">
        <v>1715.02</v>
      </c>
      <c r="H130">
        <v>2481</v>
      </c>
    </row>
    <row r="131" spans="1:8">
      <c r="A131">
        <v>2995</v>
      </c>
      <c r="B131" t="s">
        <v>144</v>
      </c>
      <c r="C131" s="4">
        <v>40057</v>
      </c>
      <c r="D131" t="s">
        <v>182</v>
      </c>
      <c r="E131" t="s">
        <v>211</v>
      </c>
      <c r="F131">
        <v>32975124821</v>
      </c>
      <c r="G131" s="5">
        <v>1613.74</v>
      </c>
      <c r="H131">
        <v>2995</v>
      </c>
    </row>
    <row r="132" spans="1:8">
      <c r="A132">
        <v>2718</v>
      </c>
      <c r="B132" t="s">
        <v>145</v>
      </c>
      <c r="C132" s="4">
        <v>39545</v>
      </c>
      <c r="D132" t="s">
        <v>205</v>
      </c>
      <c r="E132" t="s">
        <v>251</v>
      </c>
      <c r="F132">
        <v>21829105817</v>
      </c>
      <c r="G132" s="5">
        <v>3938.58</v>
      </c>
      <c r="H132">
        <v>2718</v>
      </c>
    </row>
    <row r="133" spans="1:8">
      <c r="A133">
        <v>2737</v>
      </c>
      <c r="B133" t="s">
        <v>146</v>
      </c>
      <c r="C133" s="4">
        <v>39562</v>
      </c>
      <c r="D133" t="s">
        <v>184</v>
      </c>
      <c r="E133" t="s">
        <v>10</v>
      </c>
      <c r="F133">
        <v>34030203809</v>
      </c>
      <c r="G133" s="5">
        <v>2431.8000000000002</v>
      </c>
      <c r="H133">
        <v>2737</v>
      </c>
    </row>
    <row r="134" spans="1:8">
      <c r="A134">
        <v>3053</v>
      </c>
      <c r="B134" t="s">
        <v>147</v>
      </c>
      <c r="C134" s="4">
        <v>40217</v>
      </c>
      <c r="D134" t="s">
        <v>208</v>
      </c>
      <c r="E134" t="s">
        <v>258</v>
      </c>
      <c r="F134">
        <v>17879662839</v>
      </c>
      <c r="G134" s="5">
        <v>4529.7</v>
      </c>
      <c r="H134">
        <v>3053</v>
      </c>
    </row>
    <row r="135" spans="1:8">
      <c r="A135">
        <v>2382</v>
      </c>
      <c r="B135" t="s">
        <v>148</v>
      </c>
      <c r="C135" s="4">
        <v>39539</v>
      </c>
      <c r="D135" t="s">
        <v>195</v>
      </c>
      <c r="E135" t="s">
        <v>239</v>
      </c>
      <c r="F135">
        <v>30599364807</v>
      </c>
      <c r="G135" s="5">
        <v>1992.07</v>
      </c>
      <c r="H135">
        <v>2382</v>
      </c>
    </row>
    <row r="136" spans="1:8">
      <c r="A136">
        <v>2777</v>
      </c>
      <c r="B136" t="s">
        <v>149</v>
      </c>
      <c r="C136" s="4">
        <v>39622</v>
      </c>
      <c r="D136" t="s">
        <v>185</v>
      </c>
      <c r="E136" t="s">
        <v>214</v>
      </c>
      <c r="F136">
        <v>37134554813</v>
      </c>
      <c r="G136" s="5">
        <v>1990.13</v>
      </c>
      <c r="H136">
        <v>2777</v>
      </c>
    </row>
    <row r="137" spans="1:8">
      <c r="A137">
        <v>2791</v>
      </c>
      <c r="B137" t="s">
        <v>150</v>
      </c>
      <c r="C137" s="4">
        <v>39631</v>
      </c>
      <c r="D137" t="s">
        <v>186</v>
      </c>
      <c r="E137" t="s">
        <v>225</v>
      </c>
      <c r="F137">
        <v>21990501818</v>
      </c>
      <c r="G137" s="5">
        <v>1475.54</v>
      </c>
      <c r="H137">
        <v>2791</v>
      </c>
    </row>
    <row r="138" spans="1:8">
      <c r="A138">
        <v>1143</v>
      </c>
      <c r="B138" t="s">
        <v>151</v>
      </c>
      <c r="C138" s="4">
        <v>36771</v>
      </c>
      <c r="D138" t="s">
        <v>203</v>
      </c>
      <c r="E138" t="s">
        <v>259</v>
      </c>
      <c r="F138">
        <v>27471296836</v>
      </c>
      <c r="G138" s="5">
        <v>3686.38</v>
      </c>
      <c r="H138">
        <v>1143</v>
      </c>
    </row>
    <row r="139" spans="1:8">
      <c r="A139">
        <v>2053</v>
      </c>
      <c r="B139" t="s">
        <v>152</v>
      </c>
      <c r="C139" s="4">
        <v>38386</v>
      </c>
      <c r="D139" t="s">
        <v>207</v>
      </c>
      <c r="E139" t="s">
        <v>260</v>
      </c>
      <c r="F139">
        <v>28050482880</v>
      </c>
      <c r="G139" s="5">
        <v>6078.45</v>
      </c>
      <c r="H139">
        <v>2053</v>
      </c>
    </row>
    <row r="140" spans="1:8">
      <c r="A140">
        <v>2837</v>
      </c>
      <c r="B140" t="s">
        <v>153</v>
      </c>
      <c r="C140" s="4">
        <v>39722</v>
      </c>
      <c r="D140" t="s">
        <v>209</v>
      </c>
      <c r="E140" t="s">
        <v>261</v>
      </c>
      <c r="F140">
        <v>53590945834</v>
      </c>
      <c r="G140" s="5">
        <v>5638.5</v>
      </c>
      <c r="H140">
        <v>2837</v>
      </c>
    </row>
    <row r="141" spans="1:8">
      <c r="A141">
        <v>2453</v>
      </c>
      <c r="B141" t="s">
        <v>154</v>
      </c>
      <c r="C141" s="4">
        <v>39160</v>
      </c>
      <c r="D141" t="s">
        <v>201</v>
      </c>
      <c r="E141" t="s">
        <v>248</v>
      </c>
      <c r="F141">
        <v>29172626801</v>
      </c>
      <c r="G141" s="5">
        <v>1373.41</v>
      </c>
      <c r="H141">
        <v>2453</v>
      </c>
    </row>
    <row r="142" spans="1:8">
      <c r="A142">
        <v>9144</v>
      </c>
      <c r="B142" t="s">
        <v>155</v>
      </c>
      <c r="C142" s="4">
        <v>40392</v>
      </c>
      <c r="D142" t="s">
        <v>192</v>
      </c>
      <c r="E142" t="s">
        <v>218</v>
      </c>
      <c r="F142">
        <v>30738476854</v>
      </c>
      <c r="G142" s="5">
        <v>1108.08</v>
      </c>
      <c r="H142">
        <v>9144</v>
      </c>
    </row>
    <row r="143" spans="1:8">
      <c r="A143">
        <v>3192</v>
      </c>
      <c r="B143" t="s">
        <v>156</v>
      </c>
      <c r="C143" s="4">
        <v>40452</v>
      </c>
      <c r="D143" t="s">
        <v>182</v>
      </c>
      <c r="E143" t="s">
        <v>211</v>
      </c>
      <c r="F143">
        <v>31910148881</v>
      </c>
      <c r="G143" s="5">
        <v>1614</v>
      </c>
      <c r="H143">
        <v>3192</v>
      </c>
    </row>
    <row r="144" spans="1:8">
      <c r="A144">
        <v>2763</v>
      </c>
      <c r="B144" t="s">
        <v>157</v>
      </c>
      <c r="C144" s="4">
        <v>39608</v>
      </c>
      <c r="D144" t="s">
        <v>181</v>
      </c>
      <c r="E144" t="s">
        <v>210</v>
      </c>
      <c r="F144">
        <v>27969151825</v>
      </c>
      <c r="G144" s="5">
        <v>1312.5</v>
      </c>
      <c r="H144">
        <v>2763</v>
      </c>
    </row>
    <row r="145" spans="1:8">
      <c r="A145">
        <v>2539</v>
      </c>
      <c r="B145" t="s">
        <v>158</v>
      </c>
      <c r="C145" s="4">
        <v>39239</v>
      </c>
      <c r="D145" t="s">
        <v>207</v>
      </c>
      <c r="E145" t="s">
        <v>262</v>
      </c>
      <c r="F145">
        <v>12573895807</v>
      </c>
      <c r="G145" s="5">
        <v>2836.05</v>
      </c>
      <c r="H145">
        <v>2539</v>
      </c>
    </row>
    <row r="146" spans="1:8">
      <c r="A146">
        <v>2994</v>
      </c>
      <c r="B146" t="s">
        <v>159</v>
      </c>
      <c r="C146" s="4">
        <v>40057</v>
      </c>
      <c r="D146" t="s">
        <v>187</v>
      </c>
      <c r="E146" t="s">
        <v>4</v>
      </c>
      <c r="F146">
        <v>15089124833</v>
      </c>
      <c r="G146" s="5">
        <v>4529.97</v>
      </c>
      <c r="H146">
        <v>2994</v>
      </c>
    </row>
    <row r="147" spans="1:8">
      <c r="A147">
        <v>3151</v>
      </c>
      <c r="B147" t="s">
        <v>160</v>
      </c>
      <c r="C147" s="4">
        <v>40392</v>
      </c>
      <c r="D147" t="s">
        <v>182</v>
      </c>
      <c r="E147" t="s">
        <v>211</v>
      </c>
      <c r="F147">
        <v>29895000812</v>
      </c>
      <c r="G147" s="5">
        <v>1614</v>
      </c>
      <c r="H147">
        <v>3151</v>
      </c>
    </row>
    <row r="148" spans="1:8">
      <c r="A148">
        <v>2299</v>
      </c>
      <c r="B148" t="s">
        <v>14</v>
      </c>
      <c r="C148" s="4">
        <v>40392</v>
      </c>
      <c r="D148" t="s">
        <v>192</v>
      </c>
      <c r="E148" t="s">
        <v>218</v>
      </c>
      <c r="F148">
        <v>29661848840</v>
      </c>
      <c r="G148" s="5">
        <v>831.06</v>
      </c>
      <c r="H148">
        <v>2299</v>
      </c>
    </row>
    <row r="149" spans="1:8">
      <c r="A149">
        <v>3004</v>
      </c>
      <c r="B149" t="s">
        <v>161</v>
      </c>
      <c r="C149" s="4">
        <v>40392</v>
      </c>
      <c r="D149" t="s">
        <v>192</v>
      </c>
      <c r="E149" t="s">
        <v>218</v>
      </c>
      <c r="F149">
        <v>27195794830</v>
      </c>
      <c r="G149" s="5">
        <v>1008.08</v>
      </c>
      <c r="H149">
        <v>3004</v>
      </c>
    </row>
    <row r="150" spans="1:8">
      <c r="A150">
        <v>2741</v>
      </c>
      <c r="B150" t="s">
        <v>162</v>
      </c>
      <c r="C150" s="4">
        <v>39573</v>
      </c>
      <c r="D150" t="s">
        <v>194</v>
      </c>
      <c r="E150" t="s">
        <v>221</v>
      </c>
      <c r="F150">
        <v>22322214825</v>
      </c>
      <c r="G150" s="5">
        <v>3456.6</v>
      </c>
      <c r="H150">
        <v>2741</v>
      </c>
    </row>
    <row r="151" spans="1:8">
      <c r="A151">
        <v>2339</v>
      </c>
      <c r="B151" t="s">
        <v>163</v>
      </c>
      <c r="C151" s="4">
        <v>38931</v>
      </c>
      <c r="D151" t="s">
        <v>187</v>
      </c>
      <c r="E151" t="s">
        <v>247</v>
      </c>
      <c r="F151">
        <v>35244421883</v>
      </c>
      <c r="G151" s="5">
        <v>1972.79</v>
      </c>
      <c r="H151">
        <v>2339</v>
      </c>
    </row>
    <row r="152" spans="1:8">
      <c r="A152">
        <v>3021</v>
      </c>
      <c r="B152" t="s">
        <v>164</v>
      </c>
      <c r="C152" s="4">
        <v>40120</v>
      </c>
      <c r="D152" t="s">
        <v>182</v>
      </c>
      <c r="E152" t="s">
        <v>211</v>
      </c>
      <c r="F152">
        <v>32865035840</v>
      </c>
      <c r="G152" s="5">
        <v>1613.74</v>
      </c>
      <c r="H152">
        <v>3021</v>
      </c>
    </row>
    <row r="153" spans="1:8">
      <c r="A153">
        <v>2374</v>
      </c>
      <c r="B153" t="s">
        <v>165</v>
      </c>
      <c r="C153" s="4">
        <v>39539</v>
      </c>
      <c r="D153" t="s">
        <v>195</v>
      </c>
      <c r="E153" t="s">
        <v>235</v>
      </c>
      <c r="F153">
        <v>30705745805</v>
      </c>
      <c r="G153" s="5">
        <v>2637.86</v>
      </c>
      <c r="H153">
        <v>2374</v>
      </c>
    </row>
    <row r="154" spans="1:8">
      <c r="A154">
        <v>2979</v>
      </c>
      <c r="B154" t="s">
        <v>166</v>
      </c>
      <c r="C154" s="4">
        <v>40028</v>
      </c>
      <c r="D154" t="s">
        <v>195</v>
      </c>
      <c r="E154" t="s">
        <v>223</v>
      </c>
      <c r="F154">
        <v>36166346875</v>
      </c>
      <c r="G154" s="5">
        <v>1460.98</v>
      </c>
      <c r="H154">
        <v>2979</v>
      </c>
    </row>
    <row r="155" spans="1:8">
      <c r="A155">
        <v>2738</v>
      </c>
      <c r="B155" t="s">
        <v>167</v>
      </c>
      <c r="C155" s="4">
        <v>39562</v>
      </c>
      <c r="D155" t="s">
        <v>192</v>
      </c>
      <c r="E155" t="s">
        <v>254</v>
      </c>
      <c r="F155">
        <v>22703563817</v>
      </c>
      <c r="G155" s="5">
        <v>3218.25</v>
      </c>
      <c r="H155">
        <v>2738</v>
      </c>
    </row>
    <row r="156" spans="1:8">
      <c r="A156">
        <v>2026</v>
      </c>
      <c r="B156" t="s">
        <v>168</v>
      </c>
      <c r="C156" s="4">
        <v>38313</v>
      </c>
      <c r="D156" t="s">
        <v>192</v>
      </c>
      <c r="E156" t="s">
        <v>254</v>
      </c>
      <c r="F156">
        <v>32672248885</v>
      </c>
      <c r="G156" s="5">
        <v>3594.87</v>
      </c>
      <c r="H156">
        <v>2026</v>
      </c>
    </row>
    <row r="157" spans="1:8">
      <c r="A157">
        <v>1992</v>
      </c>
      <c r="B157" t="s">
        <v>169</v>
      </c>
      <c r="C157" s="4">
        <v>38261</v>
      </c>
      <c r="D157" t="s">
        <v>186</v>
      </c>
      <c r="E157" t="s">
        <v>215</v>
      </c>
      <c r="F157">
        <v>27242762804</v>
      </c>
      <c r="G157" s="5">
        <v>2051.2399999999998</v>
      </c>
      <c r="H157">
        <v>1992</v>
      </c>
    </row>
    <row r="158" spans="1:8">
      <c r="A158">
        <v>2736</v>
      </c>
      <c r="B158" t="s">
        <v>170</v>
      </c>
      <c r="C158" s="4">
        <v>39562</v>
      </c>
      <c r="D158" t="s">
        <v>182</v>
      </c>
      <c r="E158" t="s">
        <v>211</v>
      </c>
      <c r="F158">
        <v>26822732896</v>
      </c>
      <c r="G158" s="5">
        <v>1629.87</v>
      </c>
      <c r="H158">
        <v>2736</v>
      </c>
    </row>
    <row r="159" spans="1:8">
      <c r="A159">
        <v>2754</v>
      </c>
      <c r="B159" t="s">
        <v>171</v>
      </c>
      <c r="C159" s="4">
        <v>39594</v>
      </c>
      <c r="D159" t="s">
        <v>200</v>
      </c>
      <c r="E159" t="s">
        <v>8</v>
      </c>
      <c r="F159">
        <v>28939454812</v>
      </c>
      <c r="G159" s="5">
        <v>3832.5</v>
      </c>
      <c r="H159">
        <v>2754</v>
      </c>
    </row>
    <row r="160" spans="1:8">
      <c r="A160">
        <v>2430</v>
      </c>
      <c r="B160" t="s">
        <v>172</v>
      </c>
      <c r="C160" s="4">
        <v>39142</v>
      </c>
      <c r="D160" t="s">
        <v>197</v>
      </c>
      <c r="E160" t="s">
        <v>263</v>
      </c>
      <c r="F160">
        <v>22781505889</v>
      </c>
      <c r="G160" s="5">
        <v>2945.25</v>
      </c>
      <c r="H160">
        <v>2430</v>
      </c>
    </row>
    <row r="161" spans="1:8">
      <c r="A161">
        <v>2906</v>
      </c>
      <c r="B161" t="s">
        <v>173</v>
      </c>
      <c r="C161" s="4">
        <v>39881</v>
      </c>
      <c r="D161" t="s">
        <v>182</v>
      </c>
      <c r="E161" t="s">
        <v>211</v>
      </c>
      <c r="F161">
        <v>29940574843</v>
      </c>
      <c r="G161" s="5">
        <v>1613.74</v>
      </c>
      <c r="H161">
        <v>2906</v>
      </c>
    </row>
    <row r="162" spans="1:8">
      <c r="A162">
        <v>1853</v>
      </c>
      <c r="B162" t="s">
        <v>174</v>
      </c>
      <c r="C162" s="4">
        <v>38443</v>
      </c>
      <c r="D162" t="s">
        <v>188</v>
      </c>
      <c r="E162" t="s">
        <v>255</v>
      </c>
      <c r="F162">
        <v>31868159833</v>
      </c>
      <c r="G162" s="5">
        <v>4758.08</v>
      </c>
      <c r="H162">
        <v>1853</v>
      </c>
    </row>
    <row r="163" spans="1:8">
      <c r="A163">
        <v>2755</v>
      </c>
      <c r="B163" t="s">
        <v>175</v>
      </c>
      <c r="C163" s="4">
        <v>39594</v>
      </c>
      <c r="D163" t="s">
        <v>195</v>
      </c>
      <c r="E163" t="s">
        <v>239</v>
      </c>
      <c r="F163">
        <v>34925896857</v>
      </c>
      <c r="G163" s="5">
        <v>2072.6999999999998</v>
      </c>
      <c r="H163">
        <v>2755</v>
      </c>
    </row>
    <row r="164" spans="1:8">
      <c r="A164">
        <v>3204</v>
      </c>
      <c r="B164" t="s">
        <v>176</v>
      </c>
      <c r="C164" s="4">
        <v>40485</v>
      </c>
      <c r="D164" t="s">
        <v>192</v>
      </c>
      <c r="E164" t="s">
        <v>218</v>
      </c>
      <c r="F164">
        <v>27874545850</v>
      </c>
      <c r="G164" s="5">
        <v>1108.08</v>
      </c>
      <c r="H164">
        <v>3204</v>
      </c>
    </row>
    <row r="165" spans="1:8">
      <c r="A165">
        <v>2466</v>
      </c>
      <c r="B165" t="s">
        <v>177</v>
      </c>
      <c r="C165" s="4">
        <v>40392</v>
      </c>
      <c r="D165" t="s">
        <v>192</v>
      </c>
      <c r="E165" t="s">
        <v>218</v>
      </c>
      <c r="F165">
        <v>17803316816</v>
      </c>
      <c r="G165" s="5">
        <v>554.04</v>
      </c>
      <c r="H165">
        <v>2466</v>
      </c>
    </row>
    <row r="166" spans="1:8">
      <c r="A166">
        <v>2469</v>
      </c>
      <c r="B166" t="s">
        <v>178</v>
      </c>
      <c r="C166" s="4">
        <v>40392</v>
      </c>
      <c r="D166" t="s">
        <v>192</v>
      </c>
      <c r="E166" t="s">
        <v>218</v>
      </c>
      <c r="F166">
        <v>15489773812</v>
      </c>
      <c r="G166" s="5">
        <v>831.06</v>
      </c>
      <c r="H166">
        <v>2469</v>
      </c>
    </row>
    <row r="167" spans="1:8">
      <c r="A167">
        <v>3203</v>
      </c>
      <c r="B167" t="s">
        <v>179</v>
      </c>
      <c r="C167" s="4">
        <v>40485</v>
      </c>
      <c r="D167" t="s">
        <v>7</v>
      </c>
      <c r="E167" t="s">
        <v>264</v>
      </c>
      <c r="F167">
        <v>8821928845</v>
      </c>
      <c r="G167" s="5">
        <v>6057</v>
      </c>
      <c r="H167">
        <v>3203</v>
      </c>
    </row>
    <row r="168" spans="1:8">
      <c r="A168">
        <v>2451</v>
      </c>
      <c r="B168" t="s">
        <v>180</v>
      </c>
      <c r="C168" s="4">
        <v>39162</v>
      </c>
      <c r="D168" t="s">
        <v>201</v>
      </c>
      <c r="E168" t="s">
        <v>265</v>
      </c>
      <c r="F168">
        <v>21384538801</v>
      </c>
      <c r="G168" s="5">
        <v>1715.02</v>
      </c>
      <c r="H168">
        <v>2451</v>
      </c>
    </row>
  </sheetData>
  <autoFilter ref="A1:G168"/>
  <customSheetViews>
    <customSheetView guid="{98C737B8-92EB-4152-BD3D-16D88002B122}" scale="85" showAutoFilter="1" state="hidden" topLeftCell="A86">
      <selection activeCell="H86" sqref="H1:H1048576"/>
      <pageMargins left="0.511811024" right="0.511811024" top="0.78740157499999996" bottom="0.78740157499999996" header="0.31496062000000002" footer="0.31496062000000002"/>
      <autoFilter ref="A1:G168"/>
    </customSheetView>
  </customSheetView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 Extra Função</vt:lpstr>
      <vt:lpstr>DADOS</vt:lpstr>
      <vt:lpstr>'Formulário Extra Função'!Area_de_impressao</vt:lpstr>
      <vt:lpstr>DADOS!Empregados</vt:lpstr>
    </vt:vector>
  </TitlesOfParts>
  <Company>Instituto Veris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dionatandn</dc:creator>
  <cp:lastModifiedBy>GiseleAA</cp:lastModifiedBy>
  <cp:lastPrinted>2011-05-13T21:53:11Z</cp:lastPrinted>
  <dcterms:created xsi:type="dcterms:W3CDTF">2010-11-23T16:37:10Z</dcterms:created>
  <dcterms:modified xsi:type="dcterms:W3CDTF">2011-06-27T12:52:18Z</dcterms:modified>
</cp:coreProperties>
</file>